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chartsheets/sheet1.xml" ContentType="application/vnd.openxmlformats-officedocument.spreadsheetml.chart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ohlmann\Dropbox\ASW\BusAnalytics (EBA)\EBA 2e\04_Ch4NEW_DescriptiveDataMining_JeffO\Solutions\ExcelSolutions\"/>
    </mc:Choice>
  </mc:AlternateContent>
  <bookViews>
    <workbookView xWindow="0" yWindow="0" windowWidth="24000" windowHeight="9720" activeTab="4"/>
  </bookViews>
  <sheets>
    <sheet name="Data" sheetId="1" r:id="rId1"/>
    <sheet name="HC_Output" sheetId="19" r:id="rId2"/>
    <sheet name="HC_Clusters" sheetId="18" r:id="rId3"/>
    <sheet name="HC_Dendrogram" sheetId="17" r:id="rId4"/>
    <sheet name="Chart" sheetId="16" r:id="rId5"/>
  </sheets>
  <definedNames>
    <definedName name="BuildDate" hidden="1">4202</definedName>
    <definedName name="BuildNo" hidden="1">83</definedName>
    <definedName name="List_of_American_football_stadiums_by_capacity" localSheetId="0">Data!$A$1:$B$128</definedName>
    <definedName name="solver_typ" localSheetId="0" hidden="1">2</definedName>
    <definedName name="solver_ver" localSheetId="0" hidden="1">12</definedName>
    <definedName name="Vers" hidden="1">" 4.0.0P)"</definedName>
    <definedName name="VersionMajor" hidden="1">3</definedName>
    <definedName name="VersionMinor" hidden="1">2</definedName>
    <definedName name="VersionPatch" hidden="1">10</definedName>
    <definedName name="xlm_21_1" localSheetId="0">"'{""wkbk"":""4.3dSoln.xlsx"",""wksheet"":""Data"",""data_range"":""$A$1:$G$128"",""has_header"":true,""input_cols"":[{""varName"":""Latitude""},{""varName"":""Longitude""}],""cat_cols"":[],""firstRow"":1,""rows"":127,""isPartitionSheet"":false,""clusteringTypeCode"":0,""normalizeData"":true"</definedName>
    <definedName name="xlm_21_2" localSheetId="0">"',""similarityMeasureCode"":0,""clusteringMethodCode"":1,""dataTypeCode"":0,""drawDendrogram"":true,""showClusterMembership"":true,""numClusters"":10,""numSubClusters"":30}"</definedName>
  </definedNames>
  <calcPr calcId="152511"/>
  <pivotCaches>
    <pivotCache cacheId="34" r:id="rId6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" i="1" l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2" i="1"/>
  <c r="L4" i="1" l="1"/>
  <c r="AD5" i="1"/>
  <c r="W8" i="1"/>
  <c r="AC9" i="1"/>
  <c r="R10" i="1"/>
  <c r="AC13" i="1"/>
  <c r="AC17" i="1"/>
  <c r="O18" i="1"/>
  <c r="L20" i="1"/>
  <c r="S22" i="1"/>
  <c r="AC24" i="1"/>
  <c r="U28" i="1"/>
  <c r="O32" i="1"/>
  <c r="U34" i="1"/>
  <c r="AB36" i="1"/>
  <c r="T40" i="1"/>
  <c r="U42" i="1"/>
  <c r="U44" i="1"/>
  <c r="S46" i="1"/>
  <c r="AA48" i="1"/>
  <c r="V50" i="1"/>
  <c r="L52" i="1"/>
  <c r="AD56" i="1"/>
  <c r="V60" i="1"/>
  <c r="AA64" i="1"/>
  <c r="W68" i="1"/>
  <c r="AD72" i="1"/>
  <c r="V76" i="1"/>
  <c r="AA80" i="1"/>
  <c r="L84" i="1"/>
  <c r="AA86" i="1"/>
  <c r="Y90" i="1"/>
  <c r="V92" i="1"/>
  <c r="AA96" i="1"/>
  <c r="AA98" i="1"/>
  <c r="W100" i="1"/>
  <c r="AD104" i="1"/>
  <c r="N106" i="1"/>
  <c r="V108" i="1"/>
  <c r="V114" i="1"/>
  <c r="AA116" i="1"/>
  <c r="P118" i="1"/>
  <c r="O119" i="1"/>
  <c r="AE120" i="1"/>
  <c r="W122" i="1"/>
  <c r="O123" i="1"/>
  <c r="S124" i="1"/>
  <c r="AA126" i="1"/>
  <c r="O127" i="1"/>
  <c r="P3" i="1"/>
  <c r="V3" i="1"/>
  <c r="X3" i="1"/>
  <c r="N5" i="1"/>
  <c r="R5" i="1"/>
  <c r="T7" i="1"/>
  <c r="V7" i="1"/>
  <c r="AC7" i="1"/>
  <c r="AD7" i="1"/>
  <c r="Q9" i="1"/>
  <c r="U9" i="1"/>
  <c r="T11" i="1"/>
  <c r="U11" i="1"/>
  <c r="AC11" i="1"/>
  <c r="AD11" i="1"/>
  <c r="U13" i="1"/>
  <c r="Y13" i="1"/>
  <c r="T15" i="1"/>
  <c r="U15" i="1"/>
  <c r="AB15" i="1"/>
  <c r="AD15" i="1"/>
  <c r="U17" i="1"/>
  <c r="Q19" i="1"/>
  <c r="W19" i="1"/>
  <c r="Y19" i="1"/>
  <c r="AD19" i="1"/>
  <c r="AE19" i="1"/>
  <c r="O21" i="1"/>
  <c r="Q23" i="1"/>
  <c r="R23" i="1"/>
  <c r="W23" i="1"/>
  <c r="Z23" i="1"/>
  <c r="AE23" i="1"/>
  <c r="T25" i="1"/>
  <c r="O27" i="1"/>
  <c r="R27" i="1"/>
  <c r="W27" i="1"/>
  <c r="Y27" i="1"/>
  <c r="AD27" i="1"/>
  <c r="AE27" i="1"/>
  <c r="X29" i="1"/>
  <c r="Q31" i="1"/>
  <c r="R31" i="1"/>
  <c r="W31" i="1"/>
  <c r="Z31" i="1"/>
  <c r="AE31" i="1"/>
  <c r="Q33" i="1"/>
  <c r="U33" i="1"/>
  <c r="O35" i="1"/>
  <c r="R35" i="1"/>
  <c r="W35" i="1"/>
  <c r="Y35" i="1"/>
  <c r="AD35" i="1"/>
  <c r="AE35" i="1"/>
  <c r="U37" i="1"/>
  <c r="Q39" i="1"/>
  <c r="R39" i="1"/>
  <c r="W39" i="1"/>
  <c r="Z39" i="1"/>
  <c r="AE39" i="1"/>
  <c r="N41" i="1"/>
  <c r="Z41" i="1"/>
  <c r="O43" i="1"/>
  <c r="R43" i="1"/>
  <c r="W43" i="1"/>
  <c r="Y43" i="1"/>
  <c r="AD43" i="1"/>
  <c r="AE43" i="1"/>
  <c r="N45" i="1"/>
  <c r="AD45" i="1"/>
  <c r="Q47" i="1"/>
  <c r="R47" i="1"/>
  <c r="W47" i="1"/>
  <c r="Z47" i="1"/>
  <c r="AE47" i="1"/>
  <c r="W49" i="1"/>
  <c r="AC50" i="1"/>
  <c r="O51" i="1"/>
  <c r="P51" i="1"/>
  <c r="T51" i="1"/>
  <c r="U51" i="1"/>
  <c r="Y51" i="1"/>
  <c r="AA51" i="1"/>
  <c r="AE51" i="1"/>
  <c r="O53" i="1"/>
  <c r="AE53" i="1"/>
  <c r="P55" i="1"/>
  <c r="Q55" i="1"/>
  <c r="U55" i="1"/>
  <c r="W55" i="1"/>
  <c r="AA55" i="1"/>
  <c r="AB55" i="1"/>
  <c r="S56" i="1"/>
  <c r="W57" i="1"/>
  <c r="AA57" i="1"/>
  <c r="Q59" i="1"/>
  <c r="S59" i="1"/>
  <c r="W59" i="1"/>
  <c r="X59" i="1"/>
  <c r="AB59" i="1"/>
  <c r="AC59" i="1"/>
  <c r="W61" i="1"/>
  <c r="AA61" i="1"/>
  <c r="O63" i="1"/>
  <c r="S63" i="1"/>
  <c r="T63" i="1"/>
  <c r="X63" i="1"/>
  <c r="Y63" i="1"/>
  <c r="AC63" i="1"/>
  <c r="AE63" i="1"/>
  <c r="U65" i="1"/>
  <c r="Y65" i="1"/>
  <c r="O67" i="1"/>
  <c r="P67" i="1"/>
  <c r="T67" i="1"/>
  <c r="U67" i="1"/>
  <c r="Y67" i="1"/>
  <c r="AA67" i="1"/>
  <c r="AE67" i="1"/>
  <c r="U69" i="1"/>
  <c r="Y69" i="1"/>
  <c r="P71" i="1"/>
  <c r="Q71" i="1"/>
  <c r="U71" i="1"/>
  <c r="W71" i="1"/>
  <c r="AA71" i="1"/>
  <c r="AB71" i="1"/>
  <c r="Y73" i="1"/>
  <c r="AC73" i="1"/>
  <c r="Q75" i="1"/>
  <c r="S75" i="1"/>
  <c r="W75" i="1"/>
  <c r="X75" i="1"/>
  <c r="AB75" i="1"/>
  <c r="AC75" i="1"/>
  <c r="Q77" i="1"/>
  <c r="Y77" i="1"/>
  <c r="Z77" i="1"/>
  <c r="AC77" i="1"/>
  <c r="AD77" i="1"/>
  <c r="O79" i="1"/>
  <c r="S79" i="1"/>
  <c r="T79" i="1"/>
  <c r="X79" i="1"/>
  <c r="Y79" i="1"/>
  <c r="AC79" i="1"/>
  <c r="AE79" i="1"/>
  <c r="N81" i="1"/>
  <c r="O81" i="1"/>
  <c r="R81" i="1"/>
  <c r="S81" i="1"/>
  <c r="V81" i="1"/>
  <c r="W81" i="1"/>
  <c r="Z81" i="1"/>
  <c r="AA81" i="1"/>
  <c r="AD81" i="1"/>
  <c r="AE81" i="1"/>
  <c r="O83" i="1"/>
  <c r="P83" i="1"/>
  <c r="T83" i="1"/>
  <c r="U83" i="1"/>
  <c r="Y83" i="1"/>
  <c r="AA83" i="1"/>
  <c r="AE83" i="1"/>
  <c r="P85" i="1"/>
  <c r="Q85" i="1"/>
  <c r="T85" i="1"/>
  <c r="U85" i="1"/>
  <c r="X85" i="1"/>
  <c r="Y85" i="1"/>
  <c r="AB85" i="1"/>
  <c r="AC85" i="1"/>
  <c r="P87" i="1"/>
  <c r="Q87" i="1"/>
  <c r="U87" i="1"/>
  <c r="W87" i="1"/>
  <c r="AA87" i="1"/>
  <c r="AB87" i="1"/>
  <c r="N89" i="1"/>
  <c r="O89" i="1"/>
  <c r="R89" i="1"/>
  <c r="S89" i="1"/>
  <c r="V89" i="1"/>
  <c r="W89" i="1"/>
  <c r="Z89" i="1"/>
  <c r="AA89" i="1"/>
  <c r="AD89" i="1"/>
  <c r="AE89" i="1"/>
  <c r="Q91" i="1"/>
  <c r="S91" i="1"/>
  <c r="W91" i="1"/>
  <c r="X91" i="1"/>
  <c r="AB91" i="1"/>
  <c r="AC91" i="1"/>
  <c r="N93" i="1"/>
  <c r="Q93" i="1"/>
  <c r="R93" i="1"/>
  <c r="U93" i="1"/>
  <c r="V93" i="1"/>
  <c r="Y93" i="1"/>
  <c r="Z93" i="1"/>
  <c r="AC93" i="1"/>
  <c r="AD93" i="1"/>
  <c r="O95" i="1"/>
  <c r="S95" i="1"/>
  <c r="T95" i="1"/>
  <c r="X95" i="1"/>
  <c r="Y95" i="1"/>
  <c r="AC95" i="1"/>
  <c r="AE95" i="1"/>
  <c r="O97" i="1"/>
  <c r="P97" i="1"/>
  <c r="S97" i="1"/>
  <c r="T97" i="1"/>
  <c r="W97" i="1"/>
  <c r="X97" i="1"/>
  <c r="AA97" i="1"/>
  <c r="AB97" i="1"/>
  <c r="AE97" i="1"/>
  <c r="O99" i="1"/>
  <c r="P99" i="1"/>
  <c r="T99" i="1"/>
  <c r="U99" i="1"/>
  <c r="Y99" i="1"/>
  <c r="AA99" i="1"/>
  <c r="AE99" i="1"/>
  <c r="N101" i="1"/>
  <c r="Q101" i="1"/>
  <c r="R101" i="1"/>
  <c r="U101" i="1"/>
  <c r="V101" i="1"/>
  <c r="Y101" i="1"/>
  <c r="Z101" i="1"/>
  <c r="AC101" i="1"/>
  <c r="AD101" i="1"/>
  <c r="P103" i="1"/>
  <c r="Q103" i="1"/>
  <c r="U103" i="1"/>
  <c r="W103" i="1"/>
  <c r="AA103" i="1"/>
  <c r="AB103" i="1"/>
  <c r="P105" i="1"/>
  <c r="Q105" i="1"/>
  <c r="T105" i="1"/>
  <c r="U105" i="1"/>
  <c r="X105" i="1"/>
  <c r="Y105" i="1"/>
  <c r="AB105" i="1"/>
  <c r="AC105" i="1"/>
  <c r="Q107" i="1"/>
  <c r="S107" i="1"/>
  <c r="W107" i="1"/>
  <c r="X107" i="1"/>
  <c r="AB107" i="1"/>
  <c r="AC107" i="1"/>
  <c r="N109" i="1"/>
  <c r="O109" i="1"/>
  <c r="R109" i="1"/>
  <c r="S109" i="1"/>
  <c r="V109" i="1"/>
  <c r="W109" i="1"/>
  <c r="Z109" i="1"/>
  <c r="AA109" i="1"/>
  <c r="AD109" i="1"/>
  <c r="AE109" i="1"/>
  <c r="O111" i="1"/>
  <c r="S111" i="1"/>
  <c r="T111" i="1"/>
  <c r="X111" i="1"/>
  <c r="Y111" i="1"/>
  <c r="AC111" i="1"/>
  <c r="AE111" i="1"/>
  <c r="P113" i="1"/>
  <c r="Q113" i="1"/>
  <c r="T113" i="1"/>
  <c r="U113" i="1"/>
  <c r="X113" i="1"/>
  <c r="Y113" i="1"/>
  <c r="AB113" i="1"/>
  <c r="AC113" i="1"/>
  <c r="AC114" i="1"/>
  <c r="O115" i="1"/>
  <c r="P115" i="1"/>
  <c r="T115" i="1"/>
  <c r="U115" i="1"/>
  <c r="Y115" i="1"/>
  <c r="Z115" i="1"/>
  <c r="AC115" i="1"/>
  <c r="AD115" i="1"/>
  <c r="P117" i="1"/>
  <c r="Q117" i="1"/>
  <c r="T117" i="1"/>
  <c r="U117" i="1"/>
  <c r="X117" i="1"/>
  <c r="Y117" i="1"/>
  <c r="AB117" i="1"/>
  <c r="AC117" i="1"/>
  <c r="N119" i="1"/>
  <c r="Q119" i="1"/>
  <c r="R119" i="1"/>
  <c r="U119" i="1"/>
  <c r="V119" i="1"/>
  <c r="Y119" i="1"/>
  <c r="Z119" i="1"/>
  <c r="AC119" i="1"/>
  <c r="AD119" i="1"/>
  <c r="O121" i="1"/>
  <c r="P121" i="1"/>
  <c r="S121" i="1"/>
  <c r="T121" i="1"/>
  <c r="W121" i="1"/>
  <c r="X121" i="1"/>
  <c r="AA121" i="1"/>
  <c r="AB121" i="1"/>
  <c r="AE121" i="1"/>
  <c r="N123" i="1"/>
  <c r="Q123" i="1"/>
  <c r="R123" i="1"/>
  <c r="U123" i="1"/>
  <c r="V123" i="1"/>
  <c r="Y123" i="1"/>
  <c r="Z123" i="1"/>
  <c r="AC123" i="1"/>
  <c r="AD123" i="1"/>
  <c r="O125" i="1"/>
  <c r="P125" i="1"/>
  <c r="S125" i="1"/>
  <c r="T125" i="1"/>
  <c r="W125" i="1"/>
  <c r="X125" i="1"/>
  <c r="AA125" i="1"/>
  <c r="AB125" i="1"/>
  <c r="AE125" i="1"/>
  <c r="P126" i="1"/>
  <c r="N127" i="1"/>
  <c r="Q127" i="1"/>
  <c r="R127" i="1"/>
  <c r="U127" i="1"/>
  <c r="V127" i="1"/>
  <c r="Y127" i="1"/>
  <c r="Z127" i="1"/>
  <c r="AC127" i="1"/>
  <c r="AD127" i="1"/>
  <c r="P2" i="1"/>
  <c r="Q2" i="1"/>
  <c r="R2" i="1"/>
  <c r="S2" i="1"/>
  <c r="T2" i="1"/>
  <c r="U2" i="1"/>
  <c r="V2" i="1"/>
  <c r="W2" i="1"/>
  <c r="X2" i="1"/>
  <c r="Y2" i="1"/>
  <c r="Z2" i="1"/>
  <c r="AA2" i="1"/>
  <c r="AB2" i="1"/>
  <c r="AC2" i="1"/>
  <c r="AD2" i="1"/>
  <c r="AE2" i="1"/>
  <c r="O2" i="1"/>
  <c r="N2" i="1"/>
  <c r="M3" i="1"/>
  <c r="L5" i="1"/>
  <c r="M5" i="1"/>
  <c r="M7" i="1"/>
  <c r="L9" i="1"/>
  <c r="M9" i="1"/>
  <c r="M11" i="1"/>
  <c r="L13" i="1"/>
  <c r="M13" i="1"/>
  <c r="M15" i="1"/>
  <c r="L17" i="1"/>
  <c r="M17" i="1"/>
  <c r="M19" i="1"/>
  <c r="L21" i="1"/>
  <c r="M21" i="1"/>
  <c r="M23" i="1"/>
  <c r="L25" i="1"/>
  <c r="M25" i="1"/>
  <c r="M27" i="1"/>
  <c r="L29" i="1"/>
  <c r="M29" i="1"/>
  <c r="M31" i="1"/>
  <c r="L33" i="1"/>
  <c r="M33" i="1"/>
  <c r="M35" i="1"/>
  <c r="L36" i="1"/>
  <c r="L37" i="1"/>
  <c r="M37" i="1"/>
  <c r="M39" i="1"/>
  <c r="L41" i="1"/>
  <c r="M41" i="1"/>
  <c r="M43" i="1"/>
  <c r="L45" i="1"/>
  <c r="M45" i="1"/>
  <c r="M47" i="1"/>
  <c r="L49" i="1"/>
  <c r="M49" i="1"/>
  <c r="M51" i="1"/>
  <c r="L53" i="1"/>
  <c r="M53" i="1"/>
  <c r="M55" i="1"/>
  <c r="L57" i="1"/>
  <c r="M57" i="1"/>
  <c r="M59" i="1"/>
  <c r="L61" i="1"/>
  <c r="M61" i="1"/>
  <c r="M63" i="1"/>
  <c r="L65" i="1"/>
  <c r="M65" i="1"/>
  <c r="M67" i="1"/>
  <c r="L69" i="1"/>
  <c r="M69" i="1"/>
  <c r="M71" i="1"/>
  <c r="L73" i="1"/>
  <c r="M73" i="1"/>
  <c r="M75" i="1"/>
  <c r="L77" i="1"/>
  <c r="M77" i="1"/>
  <c r="M79" i="1"/>
  <c r="L81" i="1"/>
  <c r="M81" i="1"/>
  <c r="M83" i="1"/>
  <c r="L85" i="1"/>
  <c r="M85" i="1"/>
  <c r="M87" i="1"/>
  <c r="L89" i="1"/>
  <c r="M89" i="1"/>
  <c r="M91" i="1"/>
  <c r="L93" i="1"/>
  <c r="M93" i="1"/>
  <c r="M95" i="1"/>
  <c r="L97" i="1"/>
  <c r="M97" i="1"/>
  <c r="M99" i="1"/>
  <c r="L100" i="1"/>
  <c r="L101" i="1"/>
  <c r="M101" i="1"/>
  <c r="M103" i="1"/>
  <c r="L105" i="1"/>
  <c r="M105" i="1"/>
  <c r="M107" i="1"/>
  <c r="L109" i="1"/>
  <c r="M109" i="1"/>
  <c r="M111" i="1"/>
  <c r="L113" i="1"/>
  <c r="M113" i="1"/>
  <c r="M115" i="1"/>
  <c r="L117" i="1"/>
  <c r="M117" i="1"/>
  <c r="M119" i="1"/>
  <c r="L121" i="1"/>
  <c r="M121" i="1"/>
  <c r="M123" i="1"/>
  <c r="L125" i="1"/>
  <c r="M125" i="1"/>
  <c r="M127" i="1"/>
  <c r="M2" i="1"/>
  <c r="L2" i="1"/>
  <c r="AD110" i="1" l="1"/>
  <c r="V110" i="1"/>
  <c r="Z78" i="1"/>
  <c r="O78" i="1"/>
  <c r="O66" i="1"/>
  <c r="R66" i="1"/>
  <c r="V54" i="1"/>
  <c r="Y54" i="1"/>
  <c r="T6" i="1"/>
  <c r="AA6" i="1"/>
  <c r="O114" i="1"/>
  <c r="AC106" i="1"/>
  <c r="AD86" i="1"/>
  <c r="O50" i="1"/>
  <c r="W46" i="1"/>
  <c r="Q125" i="1"/>
  <c r="U125" i="1"/>
  <c r="Y125" i="1"/>
  <c r="AC125" i="1"/>
  <c r="N125" i="1"/>
  <c r="R125" i="1"/>
  <c r="V125" i="1"/>
  <c r="Z125" i="1"/>
  <c r="AD125" i="1"/>
  <c r="Q121" i="1"/>
  <c r="U121" i="1"/>
  <c r="Y121" i="1"/>
  <c r="AC121" i="1"/>
  <c r="N121" i="1"/>
  <c r="R121" i="1"/>
  <c r="V121" i="1"/>
  <c r="Z121" i="1"/>
  <c r="AD121" i="1"/>
  <c r="N117" i="1"/>
  <c r="R117" i="1"/>
  <c r="V117" i="1"/>
  <c r="Z117" i="1"/>
  <c r="AD117" i="1"/>
  <c r="O117" i="1"/>
  <c r="S117" i="1"/>
  <c r="W117" i="1"/>
  <c r="AA117" i="1"/>
  <c r="AE117" i="1"/>
  <c r="N113" i="1"/>
  <c r="R113" i="1"/>
  <c r="V113" i="1"/>
  <c r="Z113" i="1"/>
  <c r="AD113" i="1"/>
  <c r="O113" i="1"/>
  <c r="S113" i="1"/>
  <c r="W113" i="1"/>
  <c r="AA113" i="1"/>
  <c r="AE113" i="1"/>
  <c r="P109" i="1"/>
  <c r="T109" i="1"/>
  <c r="X109" i="1"/>
  <c r="AB109" i="1"/>
  <c r="Q109" i="1"/>
  <c r="U109" i="1"/>
  <c r="Y109" i="1"/>
  <c r="AC109" i="1"/>
  <c r="N105" i="1"/>
  <c r="R105" i="1"/>
  <c r="V105" i="1"/>
  <c r="Z105" i="1"/>
  <c r="AD105" i="1"/>
  <c r="O105" i="1"/>
  <c r="S105" i="1"/>
  <c r="W105" i="1"/>
  <c r="AA105" i="1"/>
  <c r="AE105" i="1"/>
  <c r="O101" i="1"/>
  <c r="S101" i="1"/>
  <c r="W101" i="1"/>
  <c r="AA101" i="1"/>
  <c r="AE101" i="1"/>
  <c r="P101" i="1"/>
  <c r="T101" i="1"/>
  <c r="X101" i="1"/>
  <c r="AB101" i="1"/>
  <c r="Q97" i="1"/>
  <c r="U97" i="1"/>
  <c r="Y97" i="1"/>
  <c r="AC97" i="1"/>
  <c r="N97" i="1"/>
  <c r="R97" i="1"/>
  <c r="V97" i="1"/>
  <c r="Z97" i="1"/>
  <c r="AD97" i="1"/>
  <c r="O93" i="1"/>
  <c r="S93" i="1"/>
  <c r="W93" i="1"/>
  <c r="AA93" i="1"/>
  <c r="AE93" i="1"/>
  <c r="P93" i="1"/>
  <c r="T93" i="1"/>
  <c r="X93" i="1"/>
  <c r="AB93" i="1"/>
  <c r="P89" i="1"/>
  <c r="T89" i="1"/>
  <c r="X89" i="1"/>
  <c r="AB89" i="1"/>
  <c r="Q89" i="1"/>
  <c r="U89" i="1"/>
  <c r="Y89" i="1"/>
  <c r="AC89" i="1"/>
  <c r="N85" i="1"/>
  <c r="R85" i="1"/>
  <c r="V85" i="1"/>
  <c r="Z85" i="1"/>
  <c r="AD85" i="1"/>
  <c r="O85" i="1"/>
  <c r="S85" i="1"/>
  <c r="W85" i="1"/>
  <c r="AA85" i="1"/>
  <c r="AE85" i="1"/>
  <c r="P81" i="1"/>
  <c r="T81" i="1"/>
  <c r="X81" i="1"/>
  <c r="AB81" i="1"/>
  <c r="Q81" i="1"/>
  <c r="U81" i="1"/>
  <c r="Y81" i="1"/>
  <c r="AC81" i="1"/>
  <c r="U77" i="1"/>
  <c r="AA77" i="1"/>
  <c r="AE77" i="1"/>
  <c r="V77" i="1"/>
  <c r="AB77" i="1"/>
  <c r="Q73" i="1"/>
  <c r="U73" i="1"/>
  <c r="AC69" i="1"/>
  <c r="Q69" i="1"/>
  <c r="AC65" i="1"/>
  <c r="Q65" i="1"/>
  <c r="O61" i="1"/>
  <c r="AE61" i="1"/>
  <c r="S61" i="1"/>
  <c r="O57" i="1"/>
  <c r="AE57" i="1"/>
  <c r="S57" i="1"/>
  <c r="S53" i="1"/>
  <c r="W53" i="1"/>
  <c r="AA49" i="1"/>
  <c r="O49" i="1"/>
  <c r="AE49" i="1"/>
  <c r="V45" i="1"/>
  <c r="Z45" i="1"/>
  <c r="R41" i="1"/>
  <c r="V41" i="1"/>
  <c r="AC37" i="1"/>
  <c r="Q37" i="1"/>
  <c r="Y33" i="1"/>
  <c r="AC33" i="1"/>
  <c r="P29" i="1"/>
  <c r="T29" i="1"/>
  <c r="AB25" i="1"/>
  <c r="P25" i="1"/>
  <c r="S21" i="1"/>
  <c r="AA21" i="1"/>
  <c r="Y102" i="1"/>
  <c r="R102" i="1"/>
  <c r="Z94" i="1"/>
  <c r="S94" i="1"/>
  <c r="AC82" i="1"/>
  <c r="V82" i="1"/>
  <c r="N74" i="1"/>
  <c r="U74" i="1"/>
  <c r="Q70" i="1"/>
  <c r="S70" i="1"/>
  <c r="O62" i="1"/>
  <c r="S62" i="1"/>
  <c r="R58" i="1"/>
  <c r="U58" i="1"/>
  <c r="O38" i="1"/>
  <c r="T38" i="1"/>
  <c r="W30" i="1"/>
  <c r="AB30" i="1"/>
  <c r="AB26" i="1"/>
  <c r="O26" i="1"/>
  <c r="S14" i="1"/>
  <c r="AA14" i="1"/>
  <c r="AA118" i="1"/>
  <c r="Q86" i="1"/>
  <c r="AD78" i="1"/>
  <c r="AA53" i="1"/>
  <c r="S49" i="1"/>
  <c r="R45" i="1"/>
  <c r="AD41" i="1"/>
  <c r="Y37" i="1"/>
  <c r="AA34" i="1"/>
  <c r="AB29" i="1"/>
  <c r="X25" i="1"/>
  <c r="AE21" i="1"/>
  <c r="Q17" i="1"/>
  <c r="R82" i="1"/>
  <c r="AE74" i="1"/>
  <c r="R74" i="1"/>
  <c r="AD70" i="1"/>
  <c r="AC66" i="1"/>
  <c r="AD62" i="1"/>
  <c r="AE58" i="1"/>
  <c r="Z50" i="1"/>
  <c r="AA42" i="1"/>
  <c r="Q126" i="1"/>
  <c r="O126" i="1"/>
  <c r="T126" i="1"/>
  <c r="Z126" i="1"/>
  <c r="AE126" i="1"/>
  <c r="R126" i="1"/>
  <c r="W126" i="1"/>
  <c r="AB126" i="1"/>
  <c r="Q122" i="1"/>
  <c r="P122" i="1"/>
  <c r="V122" i="1"/>
  <c r="AA122" i="1"/>
  <c r="N122" i="1"/>
  <c r="S122" i="1"/>
  <c r="X122" i="1"/>
  <c r="AD122" i="1"/>
  <c r="Q118" i="1"/>
  <c r="R118" i="1"/>
  <c r="W118" i="1"/>
  <c r="AB118" i="1"/>
  <c r="O118" i="1"/>
  <c r="T118" i="1"/>
  <c r="Z118" i="1"/>
  <c r="AE118" i="1"/>
  <c r="U114" i="1"/>
  <c r="AA114" i="1"/>
  <c r="Q114" i="1"/>
  <c r="W114" i="1"/>
  <c r="AE114" i="1"/>
  <c r="N110" i="1"/>
  <c r="U110" i="1"/>
  <c r="AA110" i="1"/>
  <c r="Q110" i="1"/>
  <c r="Y110" i="1"/>
  <c r="AE110" i="1"/>
  <c r="S106" i="1"/>
  <c r="Z106" i="1"/>
  <c r="O106" i="1"/>
  <c r="W106" i="1"/>
  <c r="AD106" i="1"/>
  <c r="Q102" i="1"/>
  <c r="W102" i="1"/>
  <c r="AD102" i="1"/>
  <c r="S102" i="1"/>
  <c r="AA102" i="1"/>
  <c r="O98" i="1"/>
  <c r="V98" i="1"/>
  <c r="AC98" i="1"/>
  <c r="R98" i="1"/>
  <c r="Z98" i="1"/>
  <c r="N94" i="1"/>
  <c r="U94" i="1"/>
  <c r="AA94" i="1"/>
  <c r="Q94" i="1"/>
  <c r="Y94" i="1"/>
  <c r="AE94" i="1"/>
  <c r="S90" i="1"/>
  <c r="Z90" i="1"/>
  <c r="O90" i="1"/>
  <c r="W90" i="1"/>
  <c r="AD90" i="1"/>
  <c r="R86" i="1"/>
  <c r="Y86" i="1"/>
  <c r="N86" i="1"/>
  <c r="V86" i="1"/>
  <c r="AC86" i="1"/>
  <c r="Q82" i="1"/>
  <c r="W82" i="1"/>
  <c r="AE82" i="1"/>
  <c r="U82" i="1"/>
  <c r="AA82" i="1"/>
  <c r="Q78" i="1"/>
  <c r="Y78" i="1"/>
  <c r="AE78" i="1"/>
  <c r="N78" i="1"/>
  <c r="U78" i="1"/>
  <c r="AA78" i="1"/>
  <c r="O74" i="1"/>
  <c r="W74" i="1"/>
  <c r="AD74" i="1"/>
  <c r="S74" i="1"/>
  <c r="Z74" i="1"/>
  <c r="R70" i="1"/>
  <c r="Y70" i="1"/>
  <c r="N70" i="1"/>
  <c r="V70" i="1"/>
  <c r="AC70" i="1"/>
  <c r="U66" i="1"/>
  <c r="AA66" i="1"/>
  <c r="Q66" i="1"/>
  <c r="W66" i="1"/>
  <c r="AE66" i="1"/>
  <c r="Q62" i="1"/>
  <c r="Y62" i="1"/>
  <c r="AE62" i="1"/>
  <c r="N62" i="1"/>
  <c r="U62" i="1"/>
  <c r="AA62" i="1"/>
  <c r="O58" i="1"/>
  <c r="W58" i="1"/>
  <c r="AD58" i="1"/>
  <c r="S58" i="1"/>
  <c r="Z58" i="1"/>
  <c r="S54" i="1"/>
  <c r="AA54" i="1"/>
  <c r="Q54" i="1"/>
  <c r="W54" i="1"/>
  <c r="AD54" i="1"/>
  <c r="Q50" i="1"/>
  <c r="W50" i="1"/>
  <c r="AE50" i="1"/>
  <c r="U50" i="1"/>
  <c r="AA50" i="1"/>
  <c r="T46" i="1"/>
  <c r="AC46" i="1"/>
  <c r="O46" i="1"/>
  <c r="Y46" i="1"/>
  <c r="O42" i="1"/>
  <c r="Y42" i="1"/>
  <c r="T42" i="1"/>
  <c r="AB42" i="1"/>
  <c r="S38" i="1"/>
  <c r="AB38" i="1"/>
  <c r="W38" i="1"/>
  <c r="T34" i="1"/>
  <c r="AB34" i="1"/>
  <c r="L34" i="1"/>
  <c r="O34" i="1"/>
  <c r="Y34" i="1"/>
  <c r="T30" i="1"/>
  <c r="AC30" i="1"/>
  <c r="L30" i="1"/>
  <c r="O30" i="1"/>
  <c r="Y30" i="1"/>
  <c r="U26" i="1"/>
  <c r="L26" i="1"/>
  <c r="Q26" i="1"/>
  <c r="AA26" i="1"/>
  <c r="O22" i="1"/>
  <c r="Y22" i="1"/>
  <c r="L22" i="1"/>
  <c r="T22" i="1"/>
  <c r="AC22" i="1"/>
  <c r="N18" i="1"/>
  <c r="X18" i="1"/>
  <c r="L18" i="1"/>
  <c r="T18" i="1"/>
  <c r="AE18" i="1"/>
  <c r="R14" i="1"/>
  <c r="AD14" i="1"/>
  <c r="L14" i="1"/>
  <c r="X14" i="1"/>
  <c r="T10" i="1"/>
  <c r="L10" i="1"/>
  <c r="P10" i="1"/>
  <c r="AA10" i="1"/>
  <c r="Z6" i="1"/>
  <c r="L6" i="1"/>
  <c r="S6" i="1"/>
  <c r="AE6" i="1"/>
  <c r="X126" i="1"/>
  <c r="N126" i="1"/>
  <c r="AE122" i="1"/>
  <c r="T122" i="1"/>
  <c r="X118" i="1"/>
  <c r="N118" i="1"/>
  <c r="Z114" i="1"/>
  <c r="S110" i="1"/>
  <c r="Y106" i="1"/>
  <c r="AC102" i="1"/>
  <c r="N102" i="1"/>
  <c r="W98" i="1"/>
  <c r="AD94" i="1"/>
  <c r="O94" i="1"/>
  <c r="U90" i="1"/>
  <c r="L126" i="1"/>
  <c r="L122" i="1"/>
  <c r="L118" i="1"/>
  <c r="L114" i="1"/>
  <c r="L110" i="1"/>
  <c r="L106" i="1"/>
  <c r="L102" i="1"/>
  <c r="V126" i="1"/>
  <c r="AB122" i="1"/>
  <c r="R122" i="1"/>
  <c r="V118" i="1"/>
  <c r="O110" i="1"/>
  <c r="U106" i="1"/>
  <c r="U98" i="1"/>
  <c r="AE90" i="1"/>
  <c r="R90" i="1"/>
  <c r="W86" i="1"/>
  <c r="O82" i="1"/>
  <c r="V78" i="1"/>
  <c r="AC74" i="1"/>
  <c r="AA70" i="1"/>
  <c r="Z66" i="1"/>
  <c r="Z62" i="1"/>
  <c r="AC58" i="1"/>
  <c r="N58" i="1"/>
  <c r="R54" i="1"/>
  <c r="AC38" i="1"/>
  <c r="Q34" i="1"/>
  <c r="S30" i="1"/>
  <c r="Y26" i="1"/>
  <c r="AB22" i="1"/>
  <c r="AD18" i="1"/>
  <c r="P14" i="1"/>
  <c r="AE10" i="1"/>
  <c r="P6" i="1"/>
  <c r="W128" i="1"/>
  <c r="O128" i="1"/>
  <c r="AA112" i="1"/>
  <c r="Q112" i="1"/>
  <c r="AD88" i="1"/>
  <c r="S88" i="1"/>
  <c r="L98" i="1"/>
  <c r="L94" i="1"/>
  <c r="L90" i="1"/>
  <c r="L86" i="1"/>
  <c r="L82" i="1"/>
  <c r="L78" i="1"/>
  <c r="L74" i="1"/>
  <c r="L70" i="1"/>
  <c r="L66" i="1"/>
  <c r="L62" i="1"/>
  <c r="L58" i="1"/>
  <c r="L54" i="1"/>
  <c r="L50" i="1"/>
  <c r="L46" i="1"/>
  <c r="L42" i="1"/>
  <c r="L38" i="1"/>
  <c r="AD126" i="1"/>
  <c r="S126" i="1"/>
  <c r="Z122" i="1"/>
  <c r="O122" i="1"/>
  <c r="AD118" i="1"/>
  <c r="S118" i="1"/>
  <c r="R114" i="1"/>
  <c r="Z110" i="1"/>
  <c r="AE106" i="1"/>
  <c r="R106" i="1"/>
  <c r="V102" i="1"/>
  <c r="AE98" i="1"/>
  <c r="Q98" i="1"/>
  <c r="V94" i="1"/>
  <c r="AC90" i="1"/>
  <c r="N90" i="1"/>
  <c r="S86" i="1"/>
  <c r="Z82" i="1"/>
  <c r="S78" i="1"/>
  <c r="Y74" i="1"/>
  <c r="W70" i="1"/>
  <c r="V66" i="1"/>
  <c r="V62" i="1"/>
  <c r="Y58" i="1"/>
  <c r="AC54" i="1"/>
  <c r="N54" i="1"/>
  <c r="R50" i="1"/>
  <c r="AB46" i="1"/>
  <c r="Q42" i="1"/>
  <c r="Y38" i="1"/>
  <c r="T26" i="1"/>
  <c r="W22" i="1"/>
  <c r="W18" i="1"/>
  <c r="Z10" i="1"/>
  <c r="S72" i="1"/>
  <c r="Q80" i="1"/>
  <c r="Q64" i="1"/>
  <c r="L68" i="1"/>
  <c r="AE128" i="1"/>
  <c r="AA124" i="1"/>
  <c r="W120" i="1"/>
  <c r="S116" i="1"/>
  <c r="S104" i="1"/>
  <c r="Q96" i="1"/>
  <c r="W52" i="1"/>
  <c r="L116" i="1"/>
  <c r="O120" i="1"/>
  <c r="W84" i="1"/>
  <c r="O77" i="1"/>
  <c r="S77" i="1"/>
  <c r="W77" i="1"/>
  <c r="P77" i="1"/>
  <c r="T77" i="1"/>
  <c r="X77" i="1"/>
  <c r="N77" i="1"/>
  <c r="R77" i="1"/>
  <c r="O73" i="1"/>
  <c r="S73" i="1"/>
  <c r="W73" i="1"/>
  <c r="AA73" i="1"/>
  <c r="AE73" i="1"/>
  <c r="P73" i="1"/>
  <c r="T73" i="1"/>
  <c r="X73" i="1"/>
  <c r="AB73" i="1"/>
  <c r="N73" i="1"/>
  <c r="R73" i="1"/>
  <c r="V73" i="1"/>
  <c r="Z73" i="1"/>
  <c r="AD73" i="1"/>
  <c r="O69" i="1"/>
  <c r="S69" i="1"/>
  <c r="W69" i="1"/>
  <c r="AA69" i="1"/>
  <c r="AE69" i="1"/>
  <c r="P69" i="1"/>
  <c r="T69" i="1"/>
  <c r="X69" i="1"/>
  <c r="AB69" i="1"/>
  <c r="N69" i="1"/>
  <c r="R69" i="1"/>
  <c r="V69" i="1"/>
  <c r="Z69" i="1"/>
  <c r="AD69" i="1"/>
  <c r="O65" i="1"/>
  <c r="S65" i="1"/>
  <c r="W65" i="1"/>
  <c r="AA65" i="1"/>
  <c r="AE65" i="1"/>
  <c r="P65" i="1"/>
  <c r="T65" i="1"/>
  <c r="X65" i="1"/>
  <c r="AB65" i="1"/>
  <c r="N65" i="1"/>
  <c r="R65" i="1"/>
  <c r="V65" i="1"/>
  <c r="Z65" i="1"/>
  <c r="AD65" i="1"/>
  <c r="Q61" i="1"/>
  <c r="U61" i="1"/>
  <c r="Y61" i="1"/>
  <c r="AC61" i="1"/>
  <c r="N61" i="1"/>
  <c r="R61" i="1"/>
  <c r="V61" i="1"/>
  <c r="Z61" i="1"/>
  <c r="AD61" i="1"/>
  <c r="P61" i="1"/>
  <c r="T61" i="1"/>
  <c r="X61" i="1"/>
  <c r="AB61" i="1"/>
  <c r="Q57" i="1"/>
  <c r="U57" i="1"/>
  <c r="Y57" i="1"/>
  <c r="AC57" i="1"/>
  <c r="N57" i="1"/>
  <c r="R57" i="1"/>
  <c r="V57" i="1"/>
  <c r="Z57" i="1"/>
  <c r="AD57" i="1"/>
  <c r="P57" i="1"/>
  <c r="T57" i="1"/>
  <c r="X57" i="1"/>
  <c r="AB57" i="1"/>
  <c r="Q53" i="1"/>
  <c r="U53" i="1"/>
  <c r="Y53" i="1"/>
  <c r="AC53" i="1"/>
  <c r="N53" i="1"/>
  <c r="R53" i="1"/>
  <c r="V53" i="1"/>
  <c r="Z53" i="1"/>
  <c r="AD53" i="1"/>
  <c r="P53" i="1"/>
  <c r="T53" i="1"/>
  <c r="X53" i="1"/>
  <c r="AB53" i="1"/>
  <c r="Q49" i="1"/>
  <c r="U49" i="1"/>
  <c r="Y49" i="1"/>
  <c r="AC49" i="1"/>
  <c r="N49" i="1"/>
  <c r="R49" i="1"/>
  <c r="V49" i="1"/>
  <c r="Z49" i="1"/>
  <c r="AD49" i="1"/>
  <c r="P49" i="1"/>
  <c r="T49" i="1"/>
  <c r="X49" i="1"/>
  <c r="AB49" i="1"/>
  <c r="P45" i="1"/>
  <c r="T45" i="1"/>
  <c r="X45" i="1"/>
  <c r="AB45" i="1"/>
  <c r="Q45" i="1"/>
  <c r="U45" i="1"/>
  <c r="Y45" i="1"/>
  <c r="AC45" i="1"/>
  <c r="O45" i="1"/>
  <c r="S45" i="1"/>
  <c r="W45" i="1"/>
  <c r="AA45" i="1"/>
  <c r="AE45" i="1"/>
  <c r="P41" i="1"/>
  <c r="T41" i="1"/>
  <c r="X41" i="1"/>
  <c r="AB41" i="1"/>
  <c r="Q41" i="1"/>
  <c r="U41" i="1"/>
  <c r="Y41" i="1"/>
  <c r="AC41" i="1"/>
  <c r="O41" i="1"/>
  <c r="S41" i="1"/>
  <c r="W41" i="1"/>
  <c r="AA41" i="1"/>
  <c r="AE41" i="1"/>
  <c r="O37" i="1"/>
  <c r="S37" i="1"/>
  <c r="W37" i="1"/>
  <c r="AA37" i="1"/>
  <c r="AE37" i="1"/>
  <c r="P37" i="1"/>
  <c r="T37" i="1"/>
  <c r="X37" i="1"/>
  <c r="AB37" i="1"/>
  <c r="N37" i="1"/>
  <c r="R37" i="1"/>
  <c r="V37" i="1"/>
  <c r="Z37" i="1"/>
  <c r="AD37" i="1"/>
  <c r="O33" i="1"/>
  <c r="S33" i="1"/>
  <c r="W33" i="1"/>
  <c r="AA33" i="1"/>
  <c r="AE33" i="1"/>
  <c r="P33" i="1"/>
  <c r="T33" i="1"/>
  <c r="X33" i="1"/>
  <c r="AB33" i="1"/>
  <c r="N33" i="1"/>
  <c r="R33" i="1"/>
  <c r="V33" i="1"/>
  <c r="Z33" i="1"/>
  <c r="AD33" i="1"/>
  <c r="N29" i="1"/>
  <c r="R29" i="1"/>
  <c r="V29" i="1"/>
  <c r="Z29" i="1"/>
  <c r="AD29" i="1"/>
  <c r="O29" i="1"/>
  <c r="S29" i="1"/>
  <c r="W29" i="1"/>
  <c r="AA29" i="1"/>
  <c r="AE29" i="1"/>
  <c r="Q29" i="1"/>
  <c r="U29" i="1"/>
  <c r="Y29" i="1"/>
  <c r="AC29" i="1"/>
  <c r="N25" i="1"/>
  <c r="R25" i="1"/>
  <c r="V25" i="1"/>
  <c r="Z25" i="1"/>
  <c r="AD25" i="1"/>
  <c r="O25" i="1"/>
  <c r="S25" i="1"/>
  <c r="W25" i="1"/>
  <c r="AA25" i="1"/>
  <c r="AE25" i="1"/>
  <c r="Q25" i="1"/>
  <c r="U25" i="1"/>
  <c r="Y25" i="1"/>
  <c r="AC25" i="1"/>
  <c r="Q21" i="1"/>
  <c r="U21" i="1"/>
  <c r="Y21" i="1"/>
  <c r="AC21" i="1"/>
  <c r="N21" i="1"/>
  <c r="R21" i="1"/>
  <c r="V21" i="1"/>
  <c r="Z21" i="1"/>
  <c r="AD21" i="1"/>
  <c r="P21" i="1"/>
  <c r="T21" i="1"/>
  <c r="X21" i="1"/>
  <c r="AB21" i="1"/>
  <c r="O17" i="1"/>
  <c r="S17" i="1"/>
  <c r="W17" i="1"/>
  <c r="AA17" i="1"/>
  <c r="AE17" i="1"/>
  <c r="P17" i="1"/>
  <c r="T17" i="1"/>
  <c r="X17" i="1"/>
  <c r="AB17" i="1"/>
  <c r="N17" i="1"/>
  <c r="R17" i="1"/>
  <c r="V17" i="1"/>
  <c r="Z17" i="1"/>
  <c r="AD17" i="1"/>
  <c r="O13" i="1"/>
  <c r="S13" i="1"/>
  <c r="W13" i="1"/>
  <c r="AA13" i="1"/>
  <c r="AE13" i="1"/>
  <c r="P13" i="1"/>
  <c r="T13" i="1"/>
  <c r="X13" i="1"/>
  <c r="AB13" i="1"/>
  <c r="N13" i="1"/>
  <c r="R13" i="1"/>
  <c r="V13" i="1"/>
  <c r="Z13" i="1"/>
  <c r="AD13" i="1"/>
  <c r="O9" i="1"/>
  <c r="S9" i="1"/>
  <c r="W9" i="1"/>
  <c r="AA9" i="1"/>
  <c r="AE9" i="1"/>
  <c r="P9" i="1"/>
  <c r="T9" i="1"/>
  <c r="X9" i="1"/>
  <c r="AB9" i="1"/>
  <c r="N9" i="1"/>
  <c r="R9" i="1"/>
  <c r="V9" i="1"/>
  <c r="Z9" i="1"/>
  <c r="AD9" i="1"/>
  <c r="P5" i="1"/>
  <c r="T5" i="1"/>
  <c r="X5" i="1"/>
  <c r="AB5" i="1"/>
  <c r="Q5" i="1"/>
  <c r="U5" i="1"/>
  <c r="Y5" i="1"/>
  <c r="AC5" i="1"/>
  <c r="O5" i="1"/>
  <c r="S5" i="1"/>
  <c r="W5" i="1"/>
  <c r="AA5" i="1"/>
  <c r="AE5" i="1"/>
  <c r="Z5" i="1"/>
  <c r="W21" i="1"/>
  <c r="Y17" i="1"/>
  <c r="Q13" i="1"/>
  <c r="Y9" i="1"/>
  <c r="V5" i="1"/>
  <c r="Q128" i="1"/>
  <c r="U128" i="1"/>
  <c r="Y128" i="1"/>
  <c r="AC128" i="1"/>
  <c r="M128" i="1"/>
  <c r="N128" i="1"/>
  <c r="R128" i="1"/>
  <c r="V128" i="1"/>
  <c r="Z128" i="1"/>
  <c r="AD128" i="1"/>
  <c r="Q124" i="1"/>
  <c r="U124" i="1"/>
  <c r="Y124" i="1"/>
  <c r="AC124" i="1"/>
  <c r="M124" i="1"/>
  <c r="N124" i="1"/>
  <c r="R124" i="1"/>
  <c r="V124" i="1"/>
  <c r="Z124" i="1"/>
  <c r="AD124" i="1"/>
  <c r="Q120" i="1"/>
  <c r="U120" i="1"/>
  <c r="Y120" i="1"/>
  <c r="AC120" i="1"/>
  <c r="M120" i="1"/>
  <c r="N120" i="1"/>
  <c r="R120" i="1"/>
  <c r="V120" i="1"/>
  <c r="Z120" i="1"/>
  <c r="AD120" i="1"/>
  <c r="Q116" i="1"/>
  <c r="U116" i="1"/>
  <c r="Y116" i="1"/>
  <c r="AC116" i="1"/>
  <c r="M116" i="1"/>
  <c r="N116" i="1"/>
  <c r="R116" i="1"/>
  <c r="V116" i="1"/>
  <c r="Z116" i="1"/>
  <c r="AD116" i="1"/>
  <c r="P112" i="1"/>
  <c r="T112" i="1"/>
  <c r="X112" i="1"/>
  <c r="AB112" i="1"/>
  <c r="N112" i="1"/>
  <c r="S112" i="1"/>
  <c r="Y112" i="1"/>
  <c r="AD112" i="1"/>
  <c r="M112" i="1"/>
  <c r="O112" i="1"/>
  <c r="U112" i="1"/>
  <c r="Z112" i="1"/>
  <c r="AE112" i="1"/>
  <c r="P108" i="1"/>
  <c r="T108" i="1"/>
  <c r="X108" i="1"/>
  <c r="AB108" i="1"/>
  <c r="R108" i="1"/>
  <c r="W108" i="1"/>
  <c r="AC108" i="1"/>
  <c r="M108" i="1"/>
  <c r="N108" i="1"/>
  <c r="S108" i="1"/>
  <c r="Y108" i="1"/>
  <c r="AD108" i="1"/>
  <c r="P104" i="1"/>
  <c r="T104" i="1"/>
  <c r="X104" i="1"/>
  <c r="AB104" i="1"/>
  <c r="Q104" i="1"/>
  <c r="V104" i="1"/>
  <c r="AA104" i="1"/>
  <c r="M104" i="1"/>
  <c r="R104" i="1"/>
  <c r="W104" i="1"/>
  <c r="AC104" i="1"/>
  <c r="P100" i="1"/>
  <c r="T100" i="1"/>
  <c r="X100" i="1"/>
  <c r="AB100" i="1"/>
  <c r="O100" i="1"/>
  <c r="U100" i="1"/>
  <c r="Z100" i="1"/>
  <c r="AE100" i="1"/>
  <c r="M100" i="1"/>
  <c r="Q100" i="1"/>
  <c r="V100" i="1"/>
  <c r="AA100" i="1"/>
  <c r="P96" i="1"/>
  <c r="T96" i="1"/>
  <c r="X96" i="1"/>
  <c r="AB96" i="1"/>
  <c r="N96" i="1"/>
  <c r="S96" i="1"/>
  <c r="Y96" i="1"/>
  <c r="AD96" i="1"/>
  <c r="M96" i="1"/>
  <c r="O96" i="1"/>
  <c r="U96" i="1"/>
  <c r="Z96" i="1"/>
  <c r="AE96" i="1"/>
  <c r="P92" i="1"/>
  <c r="T92" i="1"/>
  <c r="X92" i="1"/>
  <c r="AB92" i="1"/>
  <c r="R92" i="1"/>
  <c r="W92" i="1"/>
  <c r="AC92" i="1"/>
  <c r="M92" i="1"/>
  <c r="N92" i="1"/>
  <c r="S92" i="1"/>
  <c r="Y92" i="1"/>
  <c r="AD92" i="1"/>
  <c r="P88" i="1"/>
  <c r="T88" i="1"/>
  <c r="X88" i="1"/>
  <c r="AB88" i="1"/>
  <c r="Q88" i="1"/>
  <c r="V88" i="1"/>
  <c r="AA88" i="1"/>
  <c r="M88" i="1"/>
  <c r="R88" i="1"/>
  <c r="W88" i="1"/>
  <c r="AC88" i="1"/>
  <c r="P84" i="1"/>
  <c r="T84" i="1"/>
  <c r="X84" i="1"/>
  <c r="AB84" i="1"/>
  <c r="O84" i="1"/>
  <c r="U84" i="1"/>
  <c r="Z84" i="1"/>
  <c r="AE84" i="1"/>
  <c r="M84" i="1"/>
  <c r="Q84" i="1"/>
  <c r="V84" i="1"/>
  <c r="AA84" i="1"/>
  <c r="P80" i="1"/>
  <c r="T80" i="1"/>
  <c r="X80" i="1"/>
  <c r="AB80" i="1"/>
  <c r="N80" i="1"/>
  <c r="S80" i="1"/>
  <c r="Y80" i="1"/>
  <c r="AD80" i="1"/>
  <c r="M80" i="1"/>
  <c r="O80" i="1"/>
  <c r="U80" i="1"/>
  <c r="Z80" i="1"/>
  <c r="AE80" i="1"/>
  <c r="P76" i="1"/>
  <c r="T76" i="1"/>
  <c r="X76" i="1"/>
  <c r="AB76" i="1"/>
  <c r="R76" i="1"/>
  <c r="W76" i="1"/>
  <c r="AC76" i="1"/>
  <c r="M76" i="1"/>
  <c r="N76" i="1"/>
  <c r="S76" i="1"/>
  <c r="Y76" i="1"/>
  <c r="AD76" i="1"/>
  <c r="P72" i="1"/>
  <c r="T72" i="1"/>
  <c r="X72" i="1"/>
  <c r="AB72" i="1"/>
  <c r="Q72" i="1"/>
  <c r="V72" i="1"/>
  <c r="AA72" i="1"/>
  <c r="M72" i="1"/>
  <c r="R72" i="1"/>
  <c r="W72" i="1"/>
  <c r="AC72" i="1"/>
  <c r="P68" i="1"/>
  <c r="T68" i="1"/>
  <c r="X68" i="1"/>
  <c r="AB68" i="1"/>
  <c r="O68" i="1"/>
  <c r="U68" i="1"/>
  <c r="Z68" i="1"/>
  <c r="AE68" i="1"/>
  <c r="M68" i="1"/>
  <c r="Q68" i="1"/>
  <c r="V68" i="1"/>
  <c r="AA68" i="1"/>
  <c r="P64" i="1"/>
  <c r="T64" i="1"/>
  <c r="X64" i="1"/>
  <c r="AB64" i="1"/>
  <c r="N64" i="1"/>
  <c r="S64" i="1"/>
  <c r="Y64" i="1"/>
  <c r="AD64" i="1"/>
  <c r="M64" i="1"/>
  <c r="O64" i="1"/>
  <c r="U64" i="1"/>
  <c r="Z64" i="1"/>
  <c r="AE64" i="1"/>
  <c r="P60" i="1"/>
  <c r="T60" i="1"/>
  <c r="X60" i="1"/>
  <c r="AB60" i="1"/>
  <c r="R60" i="1"/>
  <c r="W60" i="1"/>
  <c r="AC60" i="1"/>
  <c r="M60" i="1"/>
  <c r="N60" i="1"/>
  <c r="S60" i="1"/>
  <c r="Y60" i="1"/>
  <c r="AD60" i="1"/>
  <c r="P56" i="1"/>
  <c r="T56" i="1"/>
  <c r="X56" i="1"/>
  <c r="AB56" i="1"/>
  <c r="Q56" i="1"/>
  <c r="V56" i="1"/>
  <c r="AA56" i="1"/>
  <c r="M56" i="1"/>
  <c r="R56" i="1"/>
  <c r="W56" i="1"/>
  <c r="AC56" i="1"/>
  <c r="P52" i="1"/>
  <c r="T52" i="1"/>
  <c r="X52" i="1"/>
  <c r="AB52" i="1"/>
  <c r="O52" i="1"/>
  <c r="U52" i="1"/>
  <c r="Z52" i="1"/>
  <c r="AE52" i="1"/>
  <c r="M52" i="1"/>
  <c r="Q52" i="1"/>
  <c r="V52" i="1"/>
  <c r="AA52" i="1"/>
  <c r="N48" i="1"/>
  <c r="R48" i="1"/>
  <c r="V48" i="1"/>
  <c r="Z48" i="1"/>
  <c r="Q48" i="1"/>
  <c r="W48" i="1"/>
  <c r="AB48" i="1"/>
  <c r="P48" i="1"/>
  <c r="X48" i="1"/>
  <c r="AD48" i="1"/>
  <c r="M48" i="1"/>
  <c r="S48" i="1"/>
  <c r="Y48" i="1"/>
  <c r="AE48" i="1"/>
  <c r="N44" i="1"/>
  <c r="R44" i="1"/>
  <c r="V44" i="1"/>
  <c r="Z44" i="1"/>
  <c r="AD44" i="1"/>
  <c r="O44" i="1"/>
  <c r="T44" i="1"/>
  <c r="Y44" i="1"/>
  <c r="AE44" i="1"/>
  <c r="P44" i="1"/>
  <c r="W44" i="1"/>
  <c r="AC44" i="1"/>
  <c r="M44" i="1"/>
  <c r="Q44" i="1"/>
  <c r="X44" i="1"/>
  <c r="N40" i="1"/>
  <c r="R40" i="1"/>
  <c r="V40" i="1"/>
  <c r="Z40" i="1"/>
  <c r="AD40" i="1"/>
  <c r="Q40" i="1"/>
  <c r="W40" i="1"/>
  <c r="AB40" i="1"/>
  <c r="P40" i="1"/>
  <c r="X40" i="1"/>
  <c r="AE40" i="1"/>
  <c r="M40" i="1"/>
  <c r="S40" i="1"/>
  <c r="Y40" i="1"/>
  <c r="N36" i="1"/>
  <c r="R36" i="1"/>
  <c r="V36" i="1"/>
  <c r="Z36" i="1"/>
  <c r="AD36" i="1"/>
  <c r="O36" i="1"/>
  <c r="T36" i="1"/>
  <c r="Y36" i="1"/>
  <c r="AE36" i="1"/>
  <c r="P36" i="1"/>
  <c r="W36" i="1"/>
  <c r="AC36" i="1"/>
  <c r="M36" i="1"/>
  <c r="Q36" i="1"/>
  <c r="X36" i="1"/>
  <c r="S36" i="1"/>
  <c r="N32" i="1"/>
  <c r="R32" i="1"/>
  <c r="V32" i="1"/>
  <c r="Z32" i="1"/>
  <c r="AD32" i="1"/>
  <c r="Q32" i="1"/>
  <c r="W32" i="1"/>
  <c r="AB32" i="1"/>
  <c r="P32" i="1"/>
  <c r="X32" i="1"/>
  <c r="AE32" i="1"/>
  <c r="M32" i="1"/>
  <c r="S32" i="1"/>
  <c r="Y32" i="1"/>
  <c r="T32" i="1"/>
  <c r="AA32" i="1"/>
  <c r="N28" i="1"/>
  <c r="R28" i="1"/>
  <c r="V28" i="1"/>
  <c r="Z28" i="1"/>
  <c r="AD28" i="1"/>
  <c r="O28" i="1"/>
  <c r="T28" i="1"/>
  <c r="Y28" i="1"/>
  <c r="AE28" i="1"/>
  <c r="P28" i="1"/>
  <c r="W28" i="1"/>
  <c r="AC28" i="1"/>
  <c r="M28" i="1"/>
  <c r="Q28" i="1"/>
  <c r="X28" i="1"/>
  <c r="S28" i="1"/>
  <c r="AA28" i="1"/>
  <c r="N24" i="1"/>
  <c r="R24" i="1"/>
  <c r="V24" i="1"/>
  <c r="Z24" i="1"/>
  <c r="AD24" i="1"/>
  <c r="Q24" i="1"/>
  <c r="W24" i="1"/>
  <c r="AB24" i="1"/>
  <c r="P24" i="1"/>
  <c r="X24" i="1"/>
  <c r="AE24" i="1"/>
  <c r="M24" i="1"/>
  <c r="S24" i="1"/>
  <c r="Y24" i="1"/>
  <c r="T24" i="1"/>
  <c r="AA24" i="1"/>
  <c r="N20" i="1"/>
  <c r="R20" i="1"/>
  <c r="V20" i="1"/>
  <c r="Z20" i="1"/>
  <c r="AD20" i="1"/>
  <c r="O20" i="1"/>
  <c r="T20" i="1"/>
  <c r="Y20" i="1"/>
  <c r="AE20" i="1"/>
  <c r="P20" i="1"/>
  <c r="W20" i="1"/>
  <c r="AC20" i="1"/>
  <c r="M20" i="1"/>
  <c r="Q20" i="1"/>
  <c r="X20" i="1"/>
  <c r="S20" i="1"/>
  <c r="AA20" i="1"/>
  <c r="Q16" i="1"/>
  <c r="U16" i="1"/>
  <c r="Y16" i="1"/>
  <c r="AC16" i="1"/>
  <c r="P16" i="1"/>
  <c r="V16" i="1"/>
  <c r="AA16" i="1"/>
  <c r="N16" i="1"/>
  <c r="T16" i="1"/>
  <c r="AB16" i="1"/>
  <c r="O16" i="1"/>
  <c r="X16" i="1"/>
  <c r="M16" i="1"/>
  <c r="R16" i="1"/>
  <c r="Z16" i="1"/>
  <c r="S16" i="1"/>
  <c r="AD16" i="1"/>
  <c r="Q12" i="1"/>
  <c r="U12" i="1"/>
  <c r="Y12" i="1"/>
  <c r="AC12" i="1"/>
  <c r="O12" i="1"/>
  <c r="T12" i="1"/>
  <c r="Z12" i="1"/>
  <c r="AE12" i="1"/>
  <c r="N12" i="1"/>
  <c r="V12" i="1"/>
  <c r="AB12" i="1"/>
  <c r="P12" i="1"/>
  <c r="X12" i="1"/>
  <c r="M12" i="1"/>
  <c r="R12" i="1"/>
  <c r="AA12" i="1"/>
  <c r="S12" i="1"/>
  <c r="AD12" i="1"/>
  <c r="Q8" i="1"/>
  <c r="U8" i="1"/>
  <c r="Y8" i="1"/>
  <c r="AC8" i="1"/>
  <c r="N8" i="1"/>
  <c r="S8" i="1"/>
  <c r="X8" i="1"/>
  <c r="AD8" i="1"/>
  <c r="O8" i="1"/>
  <c r="V8" i="1"/>
  <c r="AB8" i="1"/>
  <c r="P8" i="1"/>
  <c r="Z8" i="1"/>
  <c r="M8" i="1"/>
  <c r="R8" i="1"/>
  <c r="AA8" i="1"/>
  <c r="T8" i="1"/>
  <c r="AE8" i="1"/>
  <c r="Q4" i="1"/>
  <c r="U4" i="1"/>
  <c r="Y4" i="1"/>
  <c r="AC4" i="1"/>
  <c r="R4" i="1"/>
  <c r="W4" i="1"/>
  <c r="AB4" i="1"/>
  <c r="P4" i="1"/>
  <c r="X4" i="1"/>
  <c r="AE4" i="1"/>
  <c r="S4" i="1"/>
  <c r="AA4" i="1"/>
  <c r="M4" i="1"/>
  <c r="T4" i="1"/>
  <c r="AD4" i="1"/>
  <c r="N4" i="1"/>
  <c r="V4" i="1"/>
  <c r="L128" i="1"/>
  <c r="L112" i="1"/>
  <c r="L96" i="1"/>
  <c r="L80" i="1"/>
  <c r="L64" i="1"/>
  <c r="L48" i="1"/>
  <c r="L32" i="1"/>
  <c r="L16" i="1"/>
  <c r="AB128" i="1"/>
  <c r="T128" i="1"/>
  <c r="X124" i="1"/>
  <c r="P124" i="1"/>
  <c r="AB120" i="1"/>
  <c r="T120" i="1"/>
  <c r="X116" i="1"/>
  <c r="P116" i="1"/>
  <c r="W112" i="1"/>
  <c r="AE108" i="1"/>
  <c r="U108" i="1"/>
  <c r="Z104" i="1"/>
  <c r="O104" i="1"/>
  <c r="AD100" i="1"/>
  <c r="S100" i="1"/>
  <c r="W96" i="1"/>
  <c r="AE92" i="1"/>
  <c r="U92" i="1"/>
  <c r="Z88" i="1"/>
  <c r="O88" i="1"/>
  <c r="AD84" i="1"/>
  <c r="S84" i="1"/>
  <c r="W80" i="1"/>
  <c r="AE76" i="1"/>
  <c r="U76" i="1"/>
  <c r="Z72" i="1"/>
  <c r="O72" i="1"/>
  <c r="AD68" i="1"/>
  <c r="S68" i="1"/>
  <c r="W64" i="1"/>
  <c r="AE60" i="1"/>
  <c r="U60" i="1"/>
  <c r="Z56" i="1"/>
  <c r="O56" i="1"/>
  <c r="AD52" i="1"/>
  <c r="S52" i="1"/>
  <c r="U48" i="1"/>
  <c r="S44" i="1"/>
  <c r="AC40" i="1"/>
  <c r="O40" i="1"/>
  <c r="AA36" i="1"/>
  <c r="U24" i="1"/>
  <c r="AB20" i="1"/>
  <c r="AE16" i="1"/>
  <c r="Z4" i="1"/>
  <c r="L124" i="1"/>
  <c r="L108" i="1"/>
  <c r="L92" i="1"/>
  <c r="L76" i="1"/>
  <c r="L60" i="1"/>
  <c r="L44" i="1"/>
  <c r="L28" i="1"/>
  <c r="L12" i="1"/>
  <c r="AA128" i="1"/>
  <c r="S128" i="1"/>
  <c r="AE124" i="1"/>
  <c r="W124" i="1"/>
  <c r="O124" i="1"/>
  <c r="AA120" i="1"/>
  <c r="S120" i="1"/>
  <c r="AE116" i="1"/>
  <c r="W116" i="1"/>
  <c r="O116" i="1"/>
  <c r="V112" i="1"/>
  <c r="AA108" i="1"/>
  <c r="Q108" i="1"/>
  <c r="Y104" i="1"/>
  <c r="N104" i="1"/>
  <c r="AC100" i="1"/>
  <c r="R100" i="1"/>
  <c r="V96" i="1"/>
  <c r="AA92" i="1"/>
  <c r="Q92" i="1"/>
  <c r="Y88" i="1"/>
  <c r="N88" i="1"/>
  <c r="AC84" i="1"/>
  <c r="R84" i="1"/>
  <c r="V80" i="1"/>
  <c r="AA76" i="1"/>
  <c r="Q76" i="1"/>
  <c r="Y72" i="1"/>
  <c r="N72" i="1"/>
  <c r="AC68" i="1"/>
  <c r="R68" i="1"/>
  <c r="V64" i="1"/>
  <c r="AA60" i="1"/>
  <c r="Q60" i="1"/>
  <c r="Y56" i="1"/>
  <c r="N56" i="1"/>
  <c r="AC52" i="1"/>
  <c r="R52" i="1"/>
  <c r="T48" i="1"/>
  <c r="AB44" i="1"/>
  <c r="AA40" i="1"/>
  <c r="U36" i="1"/>
  <c r="AC32" i="1"/>
  <c r="O24" i="1"/>
  <c r="U20" i="1"/>
  <c r="W16" i="1"/>
  <c r="O4" i="1"/>
  <c r="L120" i="1"/>
  <c r="L104" i="1"/>
  <c r="L88" i="1"/>
  <c r="L72" i="1"/>
  <c r="L56" i="1"/>
  <c r="L40" i="1"/>
  <c r="L24" i="1"/>
  <c r="L8" i="1"/>
  <c r="X128" i="1"/>
  <c r="P128" i="1"/>
  <c r="AB124" i="1"/>
  <c r="T124" i="1"/>
  <c r="X120" i="1"/>
  <c r="P120" i="1"/>
  <c r="AB116" i="1"/>
  <c r="T116" i="1"/>
  <c r="AC112" i="1"/>
  <c r="R112" i="1"/>
  <c r="Z108" i="1"/>
  <c r="O108" i="1"/>
  <c r="AE104" i="1"/>
  <c r="U104" i="1"/>
  <c r="Y100" i="1"/>
  <c r="N100" i="1"/>
  <c r="AC96" i="1"/>
  <c r="R96" i="1"/>
  <c r="Z92" i="1"/>
  <c r="O92" i="1"/>
  <c r="AE88" i="1"/>
  <c r="U88" i="1"/>
  <c r="Y84" i="1"/>
  <c r="N84" i="1"/>
  <c r="AC80" i="1"/>
  <c r="R80" i="1"/>
  <c r="Z76" i="1"/>
  <c r="O76" i="1"/>
  <c r="AE72" i="1"/>
  <c r="U72" i="1"/>
  <c r="Y68" i="1"/>
  <c r="N68" i="1"/>
  <c r="AC64" i="1"/>
  <c r="R64" i="1"/>
  <c r="Z60" i="1"/>
  <c r="O60" i="1"/>
  <c r="AE56" i="1"/>
  <c r="U56" i="1"/>
  <c r="Y52" i="1"/>
  <c r="N52" i="1"/>
  <c r="AC48" i="1"/>
  <c r="O48" i="1"/>
  <c r="AA44" i="1"/>
  <c r="U40" i="1"/>
  <c r="U32" i="1"/>
  <c r="AB28" i="1"/>
  <c r="W12" i="1"/>
  <c r="N115" i="1"/>
  <c r="R115" i="1"/>
  <c r="V115" i="1"/>
  <c r="N111" i="1"/>
  <c r="R111" i="1"/>
  <c r="V111" i="1"/>
  <c r="Z111" i="1"/>
  <c r="AD111" i="1"/>
  <c r="N107" i="1"/>
  <c r="R107" i="1"/>
  <c r="V107" i="1"/>
  <c r="Z107" i="1"/>
  <c r="AD107" i="1"/>
  <c r="N103" i="1"/>
  <c r="R103" i="1"/>
  <c r="V103" i="1"/>
  <c r="Z103" i="1"/>
  <c r="AD103" i="1"/>
  <c r="N99" i="1"/>
  <c r="R99" i="1"/>
  <c r="V99" i="1"/>
  <c r="Z99" i="1"/>
  <c r="AD99" i="1"/>
  <c r="N95" i="1"/>
  <c r="R95" i="1"/>
  <c r="V95" i="1"/>
  <c r="Z95" i="1"/>
  <c r="AD95" i="1"/>
  <c r="N91" i="1"/>
  <c r="R91" i="1"/>
  <c r="V91" i="1"/>
  <c r="Z91" i="1"/>
  <c r="AD91" i="1"/>
  <c r="N87" i="1"/>
  <c r="R87" i="1"/>
  <c r="V87" i="1"/>
  <c r="Z87" i="1"/>
  <c r="AD87" i="1"/>
  <c r="N83" i="1"/>
  <c r="R83" i="1"/>
  <c r="V83" i="1"/>
  <c r="Z83" i="1"/>
  <c r="AD83" i="1"/>
  <c r="N79" i="1"/>
  <c r="R79" i="1"/>
  <c r="V79" i="1"/>
  <c r="Z79" i="1"/>
  <c r="AD79" i="1"/>
  <c r="N75" i="1"/>
  <c r="R75" i="1"/>
  <c r="V75" i="1"/>
  <c r="Z75" i="1"/>
  <c r="AD75" i="1"/>
  <c r="N71" i="1"/>
  <c r="R71" i="1"/>
  <c r="V71" i="1"/>
  <c r="Z71" i="1"/>
  <c r="AD71" i="1"/>
  <c r="N67" i="1"/>
  <c r="R67" i="1"/>
  <c r="V67" i="1"/>
  <c r="Z67" i="1"/>
  <c r="AD67" i="1"/>
  <c r="N63" i="1"/>
  <c r="R63" i="1"/>
  <c r="V63" i="1"/>
  <c r="Z63" i="1"/>
  <c r="AD63" i="1"/>
  <c r="N59" i="1"/>
  <c r="R59" i="1"/>
  <c r="V59" i="1"/>
  <c r="Z59" i="1"/>
  <c r="AD59" i="1"/>
  <c r="N55" i="1"/>
  <c r="R55" i="1"/>
  <c r="V55" i="1"/>
  <c r="Z55" i="1"/>
  <c r="AD55" i="1"/>
  <c r="N51" i="1"/>
  <c r="R51" i="1"/>
  <c r="V51" i="1"/>
  <c r="Z51" i="1"/>
  <c r="AD51" i="1"/>
  <c r="P47" i="1"/>
  <c r="T47" i="1"/>
  <c r="X47" i="1"/>
  <c r="AB47" i="1"/>
  <c r="N47" i="1"/>
  <c r="S47" i="1"/>
  <c r="Y47" i="1"/>
  <c r="AD47" i="1"/>
  <c r="P43" i="1"/>
  <c r="T43" i="1"/>
  <c r="X43" i="1"/>
  <c r="AB43" i="1"/>
  <c r="Q43" i="1"/>
  <c r="V43" i="1"/>
  <c r="AA43" i="1"/>
  <c r="P39" i="1"/>
  <c r="T39" i="1"/>
  <c r="X39" i="1"/>
  <c r="AB39" i="1"/>
  <c r="N39" i="1"/>
  <c r="S39" i="1"/>
  <c r="Y39" i="1"/>
  <c r="AD39" i="1"/>
  <c r="P35" i="1"/>
  <c r="T35" i="1"/>
  <c r="X35" i="1"/>
  <c r="AB35" i="1"/>
  <c r="Q35" i="1"/>
  <c r="V35" i="1"/>
  <c r="AA35" i="1"/>
  <c r="P31" i="1"/>
  <c r="T31" i="1"/>
  <c r="X31" i="1"/>
  <c r="AB31" i="1"/>
  <c r="N31" i="1"/>
  <c r="S31" i="1"/>
  <c r="Y31" i="1"/>
  <c r="AD31" i="1"/>
  <c r="P27" i="1"/>
  <c r="T27" i="1"/>
  <c r="X27" i="1"/>
  <c r="AB27" i="1"/>
  <c r="Q27" i="1"/>
  <c r="V27" i="1"/>
  <c r="AA27" i="1"/>
  <c r="P23" i="1"/>
  <c r="T23" i="1"/>
  <c r="X23" i="1"/>
  <c r="AB23" i="1"/>
  <c r="N23" i="1"/>
  <c r="S23" i="1"/>
  <c r="Y23" i="1"/>
  <c r="AD23" i="1"/>
  <c r="O19" i="1"/>
  <c r="S19" i="1"/>
  <c r="N19" i="1"/>
  <c r="T19" i="1"/>
  <c r="X19" i="1"/>
  <c r="AB19" i="1"/>
  <c r="P19" i="1"/>
  <c r="V19" i="1"/>
  <c r="AA19" i="1"/>
  <c r="O15" i="1"/>
  <c r="S15" i="1"/>
  <c r="W15" i="1"/>
  <c r="AA15" i="1"/>
  <c r="AE15" i="1"/>
  <c r="R15" i="1"/>
  <c r="X15" i="1"/>
  <c r="AC15" i="1"/>
  <c r="Q15" i="1"/>
  <c r="Y15" i="1"/>
  <c r="O11" i="1"/>
  <c r="S11" i="1"/>
  <c r="W11" i="1"/>
  <c r="AA11" i="1"/>
  <c r="AE11" i="1"/>
  <c r="Q11" i="1"/>
  <c r="V11" i="1"/>
  <c r="AB11" i="1"/>
  <c r="R11" i="1"/>
  <c r="Y11" i="1"/>
  <c r="O7" i="1"/>
  <c r="S7" i="1"/>
  <c r="W7" i="1"/>
  <c r="AA7" i="1"/>
  <c r="AE7" i="1"/>
  <c r="P7" i="1"/>
  <c r="U7" i="1"/>
  <c r="Z7" i="1"/>
  <c r="R7" i="1"/>
  <c r="Y7" i="1"/>
  <c r="O3" i="1"/>
  <c r="S3" i="1"/>
  <c r="W3" i="1"/>
  <c r="AA3" i="1"/>
  <c r="AE3" i="1"/>
  <c r="N3" i="1"/>
  <c r="T3" i="1"/>
  <c r="Y3" i="1"/>
  <c r="AD3" i="1"/>
  <c r="U3" i="1"/>
  <c r="AB3" i="1"/>
  <c r="L127" i="1"/>
  <c r="L123" i="1"/>
  <c r="L119" i="1"/>
  <c r="L115" i="1"/>
  <c r="L111" i="1"/>
  <c r="L107" i="1"/>
  <c r="L103" i="1"/>
  <c r="L99" i="1"/>
  <c r="L95" i="1"/>
  <c r="L91" i="1"/>
  <c r="L87" i="1"/>
  <c r="L83" i="1"/>
  <c r="L79" i="1"/>
  <c r="L75" i="1"/>
  <c r="L71" i="1"/>
  <c r="L67" i="1"/>
  <c r="L63" i="1"/>
  <c r="L59" i="1"/>
  <c r="L55" i="1"/>
  <c r="L51" i="1"/>
  <c r="L47" i="1"/>
  <c r="L43" i="1"/>
  <c r="L39" i="1"/>
  <c r="L35" i="1"/>
  <c r="L31" i="1"/>
  <c r="L27" i="1"/>
  <c r="L23" i="1"/>
  <c r="L19" i="1"/>
  <c r="L15" i="1"/>
  <c r="L11" i="1"/>
  <c r="L7" i="1"/>
  <c r="L3" i="1"/>
  <c r="AB127" i="1"/>
  <c r="X127" i="1"/>
  <c r="T127" i="1"/>
  <c r="P127" i="1"/>
  <c r="AB123" i="1"/>
  <c r="X123" i="1"/>
  <c r="T123" i="1"/>
  <c r="P123" i="1"/>
  <c r="AB119" i="1"/>
  <c r="X119" i="1"/>
  <c r="T119" i="1"/>
  <c r="P119" i="1"/>
  <c r="AB115" i="1"/>
  <c r="X115" i="1"/>
  <c r="S115" i="1"/>
  <c r="AB111" i="1"/>
  <c r="W111" i="1"/>
  <c r="Q111" i="1"/>
  <c r="AA107" i="1"/>
  <c r="U107" i="1"/>
  <c r="P107" i="1"/>
  <c r="AE103" i="1"/>
  <c r="Y103" i="1"/>
  <c r="T103" i="1"/>
  <c r="O103" i="1"/>
  <c r="AC99" i="1"/>
  <c r="X99" i="1"/>
  <c r="S99" i="1"/>
  <c r="AB95" i="1"/>
  <c r="W95" i="1"/>
  <c r="Q95" i="1"/>
  <c r="AA91" i="1"/>
  <c r="U91" i="1"/>
  <c r="P91" i="1"/>
  <c r="AE87" i="1"/>
  <c r="Y87" i="1"/>
  <c r="T87" i="1"/>
  <c r="O87" i="1"/>
  <c r="AC83" i="1"/>
  <c r="X83" i="1"/>
  <c r="S83" i="1"/>
  <c r="AB79" i="1"/>
  <c r="W79" i="1"/>
  <c r="Q79" i="1"/>
  <c r="AA75" i="1"/>
  <c r="U75" i="1"/>
  <c r="P75" i="1"/>
  <c r="AE71" i="1"/>
  <c r="Y71" i="1"/>
  <c r="T71" i="1"/>
  <c r="O71" i="1"/>
  <c r="AC67" i="1"/>
  <c r="X67" i="1"/>
  <c r="S67" i="1"/>
  <c r="AB63" i="1"/>
  <c r="W63" i="1"/>
  <c r="Q63" i="1"/>
  <c r="AA59" i="1"/>
  <c r="U59" i="1"/>
  <c r="P59" i="1"/>
  <c r="AE55" i="1"/>
  <c r="Y55" i="1"/>
  <c r="T55" i="1"/>
  <c r="O55" i="1"/>
  <c r="AC51" i="1"/>
  <c r="X51" i="1"/>
  <c r="S51" i="1"/>
  <c r="AC47" i="1"/>
  <c r="V47" i="1"/>
  <c r="O47" i="1"/>
  <c r="AC43" i="1"/>
  <c r="U43" i="1"/>
  <c r="N43" i="1"/>
  <c r="AC39" i="1"/>
  <c r="V39" i="1"/>
  <c r="O39" i="1"/>
  <c r="AC35" i="1"/>
  <c r="U35" i="1"/>
  <c r="N35" i="1"/>
  <c r="AC31" i="1"/>
  <c r="V31" i="1"/>
  <c r="O31" i="1"/>
  <c r="AC27" i="1"/>
  <c r="U27" i="1"/>
  <c r="N27" i="1"/>
  <c r="AC23" i="1"/>
  <c r="V23" i="1"/>
  <c r="O23" i="1"/>
  <c r="AC19" i="1"/>
  <c r="U19" i="1"/>
  <c r="Z15" i="1"/>
  <c r="P15" i="1"/>
  <c r="Z11" i="1"/>
  <c r="P11" i="1"/>
  <c r="AB7" i="1"/>
  <c r="Q7" i="1"/>
  <c r="AC3" i="1"/>
  <c r="R3" i="1"/>
  <c r="P114" i="1"/>
  <c r="T114" i="1"/>
  <c r="X114" i="1"/>
  <c r="AB114" i="1"/>
  <c r="P110" i="1"/>
  <c r="T110" i="1"/>
  <c r="X110" i="1"/>
  <c r="AB110" i="1"/>
  <c r="P106" i="1"/>
  <c r="T106" i="1"/>
  <c r="X106" i="1"/>
  <c r="AB106" i="1"/>
  <c r="P102" i="1"/>
  <c r="T102" i="1"/>
  <c r="X102" i="1"/>
  <c r="AB102" i="1"/>
  <c r="P98" i="1"/>
  <c r="T98" i="1"/>
  <c r="X98" i="1"/>
  <c r="AB98" i="1"/>
  <c r="P94" i="1"/>
  <c r="T94" i="1"/>
  <c r="X94" i="1"/>
  <c r="AB94" i="1"/>
  <c r="P90" i="1"/>
  <c r="T90" i="1"/>
  <c r="X90" i="1"/>
  <c r="AB90" i="1"/>
  <c r="P86" i="1"/>
  <c r="T86" i="1"/>
  <c r="X86" i="1"/>
  <c r="AB86" i="1"/>
  <c r="P82" i="1"/>
  <c r="T82" i="1"/>
  <c r="X82" i="1"/>
  <c r="AB82" i="1"/>
  <c r="P78" i="1"/>
  <c r="T78" i="1"/>
  <c r="X78" i="1"/>
  <c r="AB78" i="1"/>
  <c r="P74" i="1"/>
  <c r="T74" i="1"/>
  <c r="X74" i="1"/>
  <c r="AB74" i="1"/>
  <c r="P70" i="1"/>
  <c r="T70" i="1"/>
  <c r="X70" i="1"/>
  <c r="AB70" i="1"/>
  <c r="P66" i="1"/>
  <c r="T66" i="1"/>
  <c r="X66" i="1"/>
  <c r="AB66" i="1"/>
  <c r="P62" i="1"/>
  <c r="T62" i="1"/>
  <c r="X62" i="1"/>
  <c r="AB62" i="1"/>
  <c r="P58" i="1"/>
  <c r="T58" i="1"/>
  <c r="X58" i="1"/>
  <c r="AB58" i="1"/>
  <c r="P54" i="1"/>
  <c r="T54" i="1"/>
  <c r="X54" i="1"/>
  <c r="AB54" i="1"/>
  <c r="P50" i="1"/>
  <c r="T50" i="1"/>
  <c r="X50" i="1"/>
  <c r="AB50" i="1"/>
  <c r="N46" i="1"/>
  <c r="R46" i="1"/>
  <c r="V46" i="1"/>
  <c r="Z46" i="1"/>
  <c r="AD46" i="1"/>
  <c r="P46" i="1"/>
  <c r="U46" i="1"/>
  <c r="AA46" i="1"/>
  <c r="N42" i="1"/>
  <c r="R42" i="1"/>
  <c r="V42" i="1"/>
  <c r="Z42" i="1"/>
  <c r="AD42" i="1"/>
  <c r="S42" i="1"/>
  <c r="X42" i="1"/>
  <c r="AC42" i="1"/>
  <c r="N38" i="1"/>
  <c r="R38" i="1"/>
  <c r="V38" i="1"/>
  <c r="Z38" i="1"/>
  <c r="AD38" i="1"/>
  <c r="P38" i="1"/>
  <c r="U38" i="1"/>
  <c r="AA38" i="1"/>
  <c r="N34" i="1"/>
  <c r="R34" i="1"/>
  <c r="V34" i="1"/>
  <c r="Z34" i="1"/>
  <c r="AD34" i="1"/>
  <c r="S34" i="1"/>
  <c r="X34" i="1"/>
  <c r="AC34" i="1"/>
  <c r="N30" i="1"/>
  <c r="R30" i="1"/>
  <c r="V30" i="1"/>
  <c r="Z30" i="1"/>
  <c r="AD30" i="1"/>
  <c r="P30" i="1"/>
  <c r="U30" i="1"/>
  <c r="AA30" i="1"/>
  <c r="N26" i="1"/>
  <c r="R26" i="1"/>
  <c r="V26" i="1"/>
  <c r="Z26" i="1"/>
  <c r="AD26" i="1"/>
  <c r="S26" i="1"/>
  <c r="X26" i="1"/>
  <c r="AC26" i="1"/>
  <c r="N22" i="1"/>
  <c r="R22" i="1"/>
  <c r="V22" i="1"/>
  <c r="Z22" i="1"/>
  <c r="AD22" i="1"/>
  <c r="P22" i="1"/>
  <c r="U22" i="1"/>
  <c r="AA22" i="1"/>
  <c r="Q18" i="1"/>
  <c r="U18" i="1"/>
  <c r="Y18" i="1"/>
  <c r="AC18" i="1"/>
  <c r="P18" i="1"/>
  <c r="V18" i="1"/>
  <c r="AA18" i="1"/>
  <c r="S18" i="1"/>
  <c r="Z18" i="1"/>
  <c r="Q14" i="1"/>
  <c r="U14" i="1"/>
  <c r="Y14" i="1"/>
  <c r="AC14" i="1"/>
  <c r="O14" i="1"/>
  <c r="T14" i="1"/>
  <c r="Z14" i="1"/>
  <c r="AE14" i="1"/>
  <c r="N14" i="1"/>
  <c r="V14" i="1"/>
  <c r="AB14" i="1"/>
  <c r="Q10" i="1"/>
  <c r="U10" i="1"/>
  <c r="Y10" i="1"/>
  <c r="AC10" i="1"/>
  <c r="N10" i="1"/>
  <c r="S10" i="1"/>
  <c r="X10" i="1"/>
  <c r="AD10" i="1"/>
  <c r="O10" i="1"/>
  <c r="V10" i="1"/>
  <c r="AB10" i="1"/>
  <c r="Q6" i="1"/>
  <c r="U6" i="1"/>
  <c r="Y6" i="1"/>
  <c r="AC6" i="1"/>
  <c r="R6" i="1"/>
  <c r="W6" i="1"/>
  <c r="AB6" i="1"/>
  <c r="O6" i="1"/>
  <c r="V6" i="1"/>
  <c r="AD6" i="1"/>
  <c r="M126" i="1"/>
  <c r="M122" i="1"/>
  <c r="M118" i="1"/>
  <c r="M114" i="1"/>
  <c r="M110" i="1"/>
  <c r="M106" i="1"/>
  <c r="M102" i="1"/>
  <c r="M98" i="1"/>
  <c r="M94" i="1"/>
  <c r="M90" i="1"/>
  <c r="M86" i="1"/>
  <c r="M82" i="1"/>
  <c r="M78" i="1"/>
  <c r="M74" i="1"/>
  <c r="M70" i="1"/>
  <c r="M66" i="1"/>
  <c r="M62" i="1"/>
  <c r="M58" i="1"/>
  <c r="M54" i="1"/>
  <c r="M50" i="1"/>
  <c r="M46" i="1"/>
  <c r="M42" i="1"/>
  <c r="M38" i="1"/>
  <c r="M34" i="1"/>
  <c r="M30" i="1"/>
  <c r="M26" i="1"/>
  <c r="M22" i="1"/>
  <c r="M18" i="1"/>
  <c r="M14" i="1"/>
  <c r="M10" i="1"/>
  <c r="M6" i="1"/>
  <c r="AE127" i="1"/>
  <c r="AA127" i="1"/>
  <c r="W127" i="1"/>
  <c r="S127" i="1"/>
  <c r="AC126" i="1"/>
  <c r="Y126" i="1"/>
  <c r="U126" i="1"/>
  <c r="AE123" i="1"/>
  <c r="AA123" i="1"/>
  <c r="W123" i="1"/>
  <c r="S123" i="1"/>
  <c r="AC122" i="1"/>
  <c r="Y122" i="1"/>
  <c r="U122" i="1"/>
  <c r="AE119" i="1"/>
  <c r="AA119" i="1"/>
  <c r="W119" i="1"/>
  <c r="S119" i="1"/>
  <c r="AC118" i="1"/>
  <c r="Y118" i="1"/>
  <c r="U118" i="1"/>
  <c r="AE115" i="1"/>
  <c r="AA115" i="1"/>
  <c r="W115" i="1"/>
  <c r="Q115" i="1"/>
  <c r="AD114" i="1"/>
  <c r="Y114" i="1"/>
  <c r="S114" i="1"/>
  <c r="N114" i="1"/>
  <c r="AA111" i="1"/>
  <c r="U111" i="1"/>
  <c r="P111" i="1"/>
  <c r="AC110" i="1"/>
  <c r="W110" i="1"/>
  <c r="R110" i="1"/>
  <c r="AE107" i="1"/>
  <c r="Y107" i="1"/>
  <c r="T107" i="1"/>
  <c r="O107" i="1"/>
  <c r="AA106" i="1"/>
  <c r="V106" i="1"/>
  <c r="Q106" i="1"/>
  <c r="AC103" i="1"/>
  <c r="X103" i="1"/>
  <c r="S103" i="1"/>
  <c r="AE102" i="1"/>
  <c r="Z102" i="1"/>
  <c r="U102" i="1"/>
  <c r="O102" i="1"/>
  <c r="AB99" i="1"/>
  <c r="W99" i="1"/>
  <c r="Q99" i="1"/>
  <c r="AD98" i="1"/>
  <c r="Y98" i="1"/>
  <c r="S98" i="1"/>
  <c r="N98" i="1"/>
  <c r="AA95" i="1"/>
  <c r="U95" i="1"/>
  <c r="P95" i="1"/>
  <c r="AC94" i="1"/>
  <c r="W94" i="1"/>
  <c r="R94" i="1"/>
  <c r="AE91" i="1"/>
  <c r="Y91" i="1"/>
  <c r="T91" i="1"/>
  <c r="O91" i="1"/>
  <c r="AA90" i="1"/>
  <c r="V90" i="1"/>
  <c r="Q90" i="1"/>
  <c r="AC87" i="1"/>
  <c r="X87" i="1"/>
  <c r="S87" i="1"/>
  <c r="AE86" i="1"/>
  <c r="Z86" i="1"/>
  <c r="U86" i="1"/>
  <c r="O86" i="1"/>
  <c r="AB83" i="1"/>
  <c r="W83" i="1"/>
  <c r="Q83" i="1"/>
  <c r="AD82" i="1"/>
  <c r="Y82" i="1"/>
  <c r="S82" i="1"/>
  <c r="N82" i="1"/>
  <c r="AA79" i="1"/>
  <c r="U79" i="1"/>
  <c r="P79" i="1"/>
  <c r="AC78" i="1"/>
  <c r="W78" i="1"/>
  <c r="R78" i="1"/>
  <c r="AE75" i="1"/>
  <c r="Y75" i="1"/>
  <c r="T75" i="1"/>
  <c r="O75" i="1"/>
  <c r="AA74" i="1"/>
  <c r="V74" i="1"/>
  <c r="Q74" i="1"/>
  <c r="AC71" i="1"/>
  <c r="X71" i="1"/>
  <c r="S71" i="1"/>
  <c r="AE70" i="1"/>
  <c r="Z70" i="1"/>
  <c r="U70" i="1"/>
  <c r="O70" i="1"/>
  <c r="AB67" i="1"/>
  <c r="W67" i="1"/>
  <c r="Q67" i="1"/>
  <c r="AD66" i="1"/>
  <c r="Y66" i="1"/>
  <c r="S66" i="1"/>
  <c r="N66" i="1"/>
  <c r="AA63" i="1"/>
  <c r="U63" i="1"/>
  <c r="P63" i="1"/>
  <c r="AC62" i="1"/>
  <c r="W62" i="1"/>
  <c r="R62" i="1"/>
  <c r="AE59" i="1"/>
  <c r="Y59" i="1"/>
  <c r="T59" i="1"/>
  <c r="O59" i="1"/>
  <c r="AA58" i="1"/>
  <c r="V58" i="1"/>
  <c r="Q58" i="1"/>
  <c r="AC55" i="1"/>
  <c r="X55" i="1"/>
  <c r="S55" i="1"/>
  <c r="AE54" i="1"/>
  <c r="Z54" i="1"/>
  <c r="U54" i="1"/>
  <c r="O54" i="1"/>
  <c r="AB51" i="1"/>
  <c r="W51" i="1"/>
  <c r="Q51" i="1"/>
  <c r="AD50" i="1"/>
  <c r="Y50" i="1"/>
  <c r="S50" i="1"/>
  <c r="N50" i="1"/>
  <c r="AA47" i="1"/>
  <c r="U47" i="1"/>
  <c r="AE46" i="1"/>
  <c r="X46" i="1"/>
  <c r="Q46" i="1"/>
  <c r="Z43" i="1"/>
  <c r="S43" i="1"/>
  <c r="AE42" i="1"/>
  <c r="W42" i="1"/>
  <c r="P42" i="1"/>
  <c r="AA39" i="1"/>
  <c r="U39" i="1"/>
  <c r="AE38" i="1"/>
  <c r="X38" i="1"/>
  <c r="Q38" i="1"/>
  <c r="Z35" i="1"/>
  <c r="S35" i="1"/>
  <c r="AE34" i="1"/>
  <c r="W34" i="1"/>
  <c r="P34" i="1"/>
  <c r="AA31" i="1"/>
  <c r="U31" i="1"/>
  <c r="AE30" i="1"/>
  <c r="X30" i="1"/>
  <c r="Q30" i="1"/>
  <c r="Z27" i="1"/>
  <c r="S27" i="1"/>
  <c r="AE26" i="1"/>
  <c r="W26" i="1"/>
  <c r="P26" i="1"/>
  <c r="AA23" i="1"/>
  <c r="U23" i="1"/>
  <c r="AE22" i="1"/>
  <c r="X22" i="1"/>
  <c r="Q22" i="1"/>
  <c r="Z19" i="1"/>
  <c r="R19" i="1"/>
  <c r="AB18" i="1"/>
  <c r="R18" i="1"/>
  <c r="V15" i="1"/>
  <c r="N15" i="1"/>
  <c r="W14" i="1"/>
  <c r="X11" i="1"/>
  <c r="N11" i="1"/>
  <c r="W10" i="1"/>
  <c r="X7" i="1"/>
  <c r="N7" i="1"/>
  <c r="X6" i="1"/>
  <c r="N6" i="1"/>
  <c r="Z3" i="1"/>
  <c r="Q3" i="1"/>
</calcChain>
</file>

<file path=xl/connections.xml><?xml version="1.0" encoding="utf-8"?>
<connections xmlns="http://schemas.openxmlformats.org/spreadsheetml/2006/main">
  <connection id="1" name="Connection" type="4" refreshedVersion="5" background="1" saveData="1">
    <webPr sourceData="1" parsePre="1" consecutive="1" xl2000="1" url="http://en.wikipedia.org/wiki/List_of_American_football_stadiums_by_capacity"/>
  </connection>
</connections>
</file>

<file path=xl/sharedStrings.xml><?xml version="1.0" encoding="utf-8"?>
<sst xmlns="http://schemas.openxmlformats.org/spreadsheetml/2006/main" count="245" uniqueCount="216">
  <si>
    <t>Michigan Wolverines</t>
  </si>
  <si>
    <t>Penn State Nittany Lions</t>
  </si>
  <si>
    <t>Tennessee Volunteers</t>
  </si>
  <si>
    <t>Ohio State Buckeyes</t>
  </si>
  <si>
    <t>Alabama Crimson Tide</t>
  </si>
  <si>
    <t>Texas Longhorns</t>
  </si>
  <si>
    <t>USC Trojans</t>
  </si>
  <si>
    <t>Georgia Bulldogs</t>
  </si>
  <si>
    <t>LSU Tigers</t>
  </si>
  <si>
    <t>Florida Gators</t>
  </si>
  <si>
    <t>Auburn Tigers</t>
  </si>
  <si>
    <t>Texas A&amp;M Aggies</t>
  </si>
  <si>
    <t>Florida State Seminoles</t>
  </si>
  <si>
    <t>Oklahoma Sooners</t>
  </si>
  <si>
    <t>Clemson Tigers</t>
  </si>
  <si>
    <t>Nebraska Cornhuskers</t>
  </si>
  <si>
    <t>Notre Dame Fighting Irish</t>
  </si>
  <si>
    <t>Wisconsin Badgers</t>
  </si>
  <si>
    <t>South Carolina Gamecocks</t>
  </si>
  <si>
    <t>Arkansas Razorbacks</t>
  </si>
  <si>
    <t>Michigan State Spartans</t>
  </si>
  <si>
    <t>Washington Huskies</t>
  </si>
  <si>
    <t>Missouri Tigers</t>
  </si>
  <si>
    <t>Iowa Hawkeyes</t>
  </si>
  <si>
    <t>Rice Owls</t>
  </si>
  <si>
    <t>Kentucky Wildcats</t>
  </si>
  <si>
    <t>Virginia Tech Hokies</t>
  </si>
  <si>
    <t>California Golden Bears</t>
  </si>
  <si>
    <t>Purdue Boilermakers</t>
  </si>
  <si>
    <t>Illinois Fighting Illini</t>
  </si>
  <si>
    <t>Ole Miss Rebels</t>
  </si>
  <si>
    <t>West Virginia Mountaineers</t>
  </si>
  <si>
    <t>Texas Tech Red Raiders</t>
  </si>
  <si>
    <t>Oklahoma State Cowboys</t>
  </si>
  <si>
    <t>Arizona Wildcats</t>
  </si>
  <si>
    <t>Minnesota Golden Gophers</t>
  </si>
  <si>
    <t>Northwestern Wildcats</t>
  </si>
  <si>
    <t>Louisville Cardinals</t>
  </si>
  <si>
    <t>Iowa State Cyclones</t>
  </si>
  <si>
    <t>StadiumCapacity</t>
  </si>
  <si>
    <t>School</t>
  </si>
  <si>
    <t>UCLA Bruins</t>
  </si>
  <si>
    <t>Miami Hurricanes</t>
  </si>
  <si>
    <t>Arizona State Sun Devils</t>
  </si>
  <si>
    <t>Georgia State Panthers</t>
  </si>
  <si>
    <t>San Diego State Aztecs</t>
  </si>
  <si>
    <t>UAB Blazers</t>
  </si>
  <si>
    <t>Temple Owls</t>
  </si>
  <si>
    <t>South Florida Bulls</t>
  </si>
  <si>
    <t>Pittsburgh Panthers</t>
  </si>
  <si>
    <t>UTSA Roadrunners</t>
  </si>
  <si>
    <t>BYU Cougars</t>
  </si>
  <si>
    <t>North Carolina Tar Heels</t>
  </si>
  <si>
    <t>Memphis Tigers</t>
  </si>
  <si>
    <t>Virginia Cavaliers</t>
  </si>
  <si>
    <t>NC State Wolfpack</t>
  </si>
  <si>
    <t>Mississippi State Bulldogs</t>
  </si>
  <si>
    <t>Georgia Tech Yellow Jackets</t>
  </si>
  <si>
    <t>Oregon Ducks</t>
  </si>
  <si>
    <t xml:space="preserve">Colorado Buffaloes </t>
  </si>
  <si>
    <t xml:space="preserve">Indiana Hoosiers </t>
  </si>
  <si>
    <t xml:space="preserve">Air Force Falcons </t>
  </si>
  <si>
    <t xml:space="preserve">Rutgers Scarlet Knights </t>
  </si>
  <si>
    <t xml:space="preserve">Maryland Terrapins </t>
  </si>
  <si>
    <t xml:space="preserve">Kansas Jayhawks </t>
  </si>
  <si>
    <t xml:space="preserve">Kansas State Wildcats </t>
  </si>
  <si>
    <t xml:space="preserve">East Carolina Pirates </t>
  </si>
  <si>
    <t xml:space="preserve">Baylor Bears </t>
  </si>
  <si>
    <t xml:space="preserve">Stanford Cardinal </t>
  </si>
  <si>
    <t xml:space="preserve">Oregon State Beavers </t>
  </si>
  <si>
    <t xml:space="preserve">Utah Utes </t>
  </si>
  <si>
    <t xml:space="preserve">UCF Knights </t>
  </si>
  <si>
    <t xml:space="preserve">Boston College Eagles </t>
  </si>
  <si>
    <t xml:space="preserve">Fresno State Bulldogs </t>
  </si>
  <si>
    <t xml:space="preserve">Army Black Knights </t>
  </si>
  <si>
    <t xml:space="preserve">Vanderbilt Commodores </t>
  </si>
  <si>
    <t xml:space="preserve">Marshall Thundering Herd </t>
  </si>
  <si>
    <t xml:space="preserve">Southern Miss Golden Eagles </t>
  </si>
  <si>
    <t xml:space="preserve">Tulsa Golden Hurricane </t>
  </si>
  <si>
    <t xml:space="preserve">Washington State Cougars </t>
  </si>
  <si>
    <t xml:space="preserve">Cincinnati Bearcats </t>
  </si>
  <si>
    <t xml:space="preserve">Colorado State Rams </t>
  </si>
  <si>
    <t xml:space="preserve">Navy Midshipmen </t>
  </si>
  <si>
    <t xml:space="preserve">Duke Blue Devils </t>
  </si>
  <si>
    <t xml:space="preserve">Wyoming Cowboys </t>
  </si>
  <si>
    <t xml:space="preserve">SMU Mustangs </t>
  </si>
  <si>
    <t xml:space="preserve">Houston Cougars </t>
  </si>
  <si>
    <t xml:space="preserve">Wake Forest Demon Deacons </t>
  </si>
  <si>
    <t xml:space="preserve">Middle Tennessee Blue Raiders </t>
  </si>
  <si>
    <t xml:space="preserve">Louisiana–Lafayette Ragin' Cajuns </t>
  </si>
  <si>
    <t xml:space="preserve">Northern Illinois Huskies </t>
  </si>
  <si>
    <t xml:space="preserve">Arkansas State Red Wolves </t>
  </si>
  <si>
    <t xml:space="preserve">North Texas Mean Green </t>
  </si>
  <si>
    <t xml:space="preserve">Louisiana Tech Bulldogs </t>
  </si>
  <si>
    <t xml:space="preserve">Kent State Golden Flashes </t>
  </si>
  <si>
    <t xml:space="preserve">San Jose State Spartans </t>
  </si>
  <si>
    <t xml:space="preserve">Louisiana–Monroe Warhawks </t>
  </si>
  <si>
    <t xml:space="preserve">New Mexico State Aggies </t>
  </si>
  <si>
    <t xml:space="preserve">Eastern Michigan Eagles </t>
  </si>
  <si>
    <t xml:space="preserve">Central Michigan Chippewas </t>
  </si>
  <si>
    <t xml:space="preserve">Western Michigan Broncos </t>
  </si>
  <si>
    <t xml:space="preserve">Florida Atlantic Owls </t>
  </si>
  <si>
    <t xml:space="preserve">Texas State Bobcats </t>
  </si>
  <si>
    <t xml:space="preserve">Troy Trojans </t>
  </si>
  <si>
    <t xml:space="preserve">Akron Zips </t>
  </si>
  <si>
    <t>UTEP Miners</t>
  </si>
  <si>
    <t>Hawaiʻi Warriors</t>
  </si>
  <si>
    <t>Syracuse Orange</t>
  </si>
  <si>
    <t>TCU Horned Frogs</t>
  </si>
  <si>
    <t>South Alabama Jaguars</t>
  </si>
  <si>
    <t>New Mexico Lobos</t>
  </si>
  <si>
    <t>Connecticut Huskies</t>
  </si>
  <si>
    <t>Boise State Broncos</t>
  </si>
  <si>
    <t>UNLV Rebels</t>
  </si>
  <si>
    <t>Idaho Vandals</t>
  </si>
  <si>
    <t>Ball State Cardinals</t>
  </si>
  <si>
    <t>Western Kentucky Hilltoppers</t>
  </si>
  <si>
    <t>Tulane Green Wave</t>
  </si>
  <si>
    <t>Nevada Wolf Pack</t>
  </si>
  <si>
    <t>Buffalo Bulls</t>
  </si>
  <si>
    <t>Bowling Green Falcons</t>
  </si>
  <si>
    <t>Ohio Bobcats</t>
  </si>
  <si>
    <t>Toledo Rockets</t>
  </si>
  <si>
    <t>Utah State Aggies</t>
  </si>
  <si>
    <t>Charlotte 49ers</t>
  </si>
  <si>
    <t>Massachusetts Minutemen</t>
  </si>
  <si>
    <t>Miami University RedHawks</t>
  </si>
  <si>
    <t>Old Dominion Monarchs</t>
  </si>
  <si>
    <t>Florida International Golden Panthers</t>
  </si>
  <si>
    <t>Latitude</t>
  </si>
  <si>
    <t>Longitude</t>
  </si>
  <si>
    <t>Endowment ($000)</t>
  </si>
  <si>
    <t>Enrollment</t>
  </si>
  <si>
    <t>AthleticRevenue ($)</t>
  </si>
  <si>
    <t>XLMiner : Hierarchical Clustering - Dendrogram</t>
  </si>
  <si>
    <t>Output Navigator</t>
  </si>
  <si>
    <t>Elapsed Times in Milliseconds</t>
  </si>
  <si>
    <t>Clustering Time</t>
  </si>
  <si>
    <t>Report Time</t>
  </si>
  <si>
    <t>Total</t>
  </si>
  <si>
    <t>Cluster Legend (Numbers show the record sequence relative to the original data)</t>
  </si>
  <si>
    <t>Sub-Cluster
ID-1</t>
  </si>
  <si>
    <t>Sub-Cluster
ID-2</t>
  </si>
  <si>
    <t>Sub-Cluster
ID-3</t>
  </si>
  <si>
    <t>Sub-Cluster
ID-4</t>
  </si>
  <si>
    <t>Sub-Cluster
ID-5</t>
  </si>
  <si>
    <t>Sub-Cluster
ID-6</t>
  </si>
  <si>
    <t>Sub-Cluster
ID-7</t>
  </si>
  <si>
    <t>Sub-Cluster
ID-8</t>
  </si>
  <si>
    <t>Sub-Cluster
ID-9</t>
  </si>
  <si>
    <t>Sub-Cluster
ID-10</t>
  </si>
  <si>
    <t>Sub-Cluster
ID-11</t>
  </si>
  <si>
    <t>Sub-Cluster
ID-12</t>
  </si>
  <si>
    <t>Sub-Cluster
ID-13</t>
  </si>
  <si>
    <t>Sub-Cluster
ID-14</t>
  </si>
  <si>
    <t>Sub-Cluster
ID-15</t>
  </si>
  <si>
    <t>Sub-Cluster
ID-16</t>
  </si>
  <si>
    <t>Sub-Cluster
ID-17</t>
  </si>
  <si>
    <t>Sub-Cluster
ID-18</t>
  </si>
  <si>
    <t>Sub-Cluster
ID-19</t>
  </si>
  <si>
    <t>Sub-Cluster
ID-20</t>
  </si>
  <si>
    <t>Sub-Cluster
ID-21</t>
  </si>
  <si>
    <t>Sub-Cluster
ID-22</t>
  </si>
  <si>
    <t>Sub-Cluster
ID-23</t>
  </si>
  <si>
    <t>Sub-Cluster
ID-24</t>
  </si>
  <si>
    <t>Sub-Cluster
ID-25</t>
  </si>
  <si>
    <t>Sub-Cluster
ID-26</t>
  </si>
  <si>
    <t>Sub-Cluster
ID-27</t>
  </si>
  <si>
    <t>Sub-Cluster
ID-28</t>
  </si>
  <si>
    <t>Sub-Cluster
ID-29</t>
  </si>
  <si>
    <t>Sub-Cluster
ID-30</t>
  </si>
  <si>
    <t>Predicted Clusters</t>
  </si>
  <si>
    <t>Dendrogram</t>
  </si>
  <si>
    <t>Inputs</t>
  </si>
  <si>
    <t>Clustering Stages</t>
  </si>
  <si>
    <t>XLMiner : Hierarchical Clustering - Predicted Clusters</t>
  </si>
  <si>
    <t>Cluster ID</t>
  </si>
  <si>
    <t>Sub-Cluster</t>
  </si>
  <si>
    <t>XLMiner : Hierarchical Clustering</t>
  </si>
  <si>
    <t>Data</t>
  </si>
  <si>
    <t>Workbook</t>
  </si>
  <si>
    <t>Worksheet</t>
  </si>
  <si>
    <t>Range</t>
  </si>
  <si>
    <t>$A$1:$G$128</t>
  </si>
  <si>
    <t># Records in the input data</t>
  </si>
  <si>
    <t>Input variables normalized</t>
  </si>
  <si>
    <t>Yes</t>
  </si>
  <si>
    <t>Data Type</t>
  </si>
  <si>
    <t>Raw Data</t>
  </si>
  <si>
    <t>Variables</t>
  </si>
  <si>
    <t># Selected Variables</t>
  </si>
  <si>
    <t>Selected Variables</t>
  </si>
  <si>
    <t>Parameters/Options</t>
  </si>
  <si>
    <t>Draw Dendrogram</t>
  </si>
  <si>
    <t>Selected Similarity Measure</t>
  </si>
  <si>
    <t>Euclidean Distance</t>
  </si>
  <si>
    <t>Selected Clustering Method</t>
  </si>
  <si>
    <t>Show Cluster Membership</t>
  </si>
  <si>
    <t># Clusters</t>
  </si>
  <si>
    <t>Stage</t>
  </si>
  <si>
    <t>Cluster 1</t>
  </si>
  <si>
    <t>Cluster 2</t>
  </si>
  <si>
    <t>Distance</t>
  </si>
  <si>
    <t>ID</t>
  </si>
  <si>
    <t>Cluster_SingleLinkage</t>
  </si>
  <si>
    <t>Date: 13-Aug-2015 22:40:32</t>
  </si>
  <si>
    <t>Date: 13-Aug-2015 22:40:33</t>
  </si>
  <si>
    <t>4.3dSoln.xlsx</t>
  </si>
  <si>
    <t>Complete Linkage</t>
  </si>
  <si>
    <t>Row Labels</t>
  </si>
  <si>
    <t>Count of Cluster ID</t>
  </si>
  <si>
    <t>Min of Latitude</t>
  </si>
  <si>
    <t>Max of Latitude</t>
  </si>
  <si>
    <t>Min of Longitude</t>
  </si>
  <si>
    <t>Max of Longitude</t>
  </si>
  <si>
    <t>Grand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</si>
</sst>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"/>
  </numFmts>
  <fonts count="11" x14ac:knownFonts="1">
    <font>
      <sz val="10"/>
      <color theme="1"/>
      <name val="Times New Roman"/>
      <family val="2"/>
    </font>
    <font>
      <sz val="12"/>
      <color theme="1"/>
      <name val="Times New Roman"/>
      <family val="2"/>
    </font>
    <font>
      <sz val="12"/>
      <color theme="1"/>
      <name val="Times New Roman"/>
      <family val="2"/>
    </font>
    <font>
      <sz val="12"/>
      <color theme="1"/>
      <name val="Times New Roman"/>
      <family val="2"/>
    </font>
    <font>
      <b/>
      <sz val="12"/>
      <color theme="1"/>
      <name val="Times New Roman"/>
      <family val="1"/>
    </font>
    <font>
      <sz val="10"/>
      <color theme="1"/>
      <name val="Calibri"/>
      <family val="2"/>
    </font>
    <font>
      <b/>
      <sz val="10"/>
      <color rgb="FF4169E1"/>
      <name val="Calibri"/>
      <family val="2"/>
    </font>
    <font>
      <b/>
      <sz val="12"/>
      <name val="Calibri"/>
      <family val="2"/>
    </font>
    <font>
      <b/>
      <sz val="14"/>
      <color rgb="FF4169E1"/>
      <name val="Calibri"/>
      <family val="2"/>
    </font>
    <font>
      <u/>
      <sz val="10"/>
      <color theme="10"/>
      <name val="Times New Roman"/>
      <family val="2"/>
    </font>
    <font>
      <b/>
      <sz val="14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D3D3D3"/>
        <bgColor indexed="64"/>
      </patternFill>
    </fill>
    <fill>
      <patternFill patternType="solid">
        <fgColor rgb="FFEBEBFA"/>
        <bgColor indexed="64"/>
      </patternFill>
    </fill>
  </fills>
  <borders count="5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808080"/>
      </left>
      <right/>
      <top style="thin">
        <color rgb="FF808080"/>
      </top>
      <bottom style="thin">
        <color rgb="FF808080"/>
      </bottom>
      <diagonal/>
    </border>
    <border>
      <left/>
      <right/>
      <top style="thin">
        <color rgb="FF808080"/>
      </top>
      <bottom style="thin">
        <color rgb="FF808080"/>
      </bottom>
      <diagonal/>
    </border>
    <border>
      <left/>
      <right style="thin">
        <color rgb="FF808080"/>
      </right>
      <top style="thin">
        <color rgb="FF808080"/>
      </top>
      <bottom style="thin">
        <color rgb="FF808080"/>
      </bottom>
      <diagonal/>
    </border>
  </borders>
  <cellStyleXfs count="3">
    <xf numFmtId="0" fontId="0" fillId="0" borderId="0"/>
    <xf numFmtId="0" fontId="3" fillId="0" borderId="0"/>
    <xf numFmtId="0" fontId="9" fillId="0" borderId="0" applyNumberFormat="0" applyFill="0" applyBorder="0" applyAlignment="0" applyProtection="0"/>
  </cellStyleXfs>
  <cellXfs count="32">
    <xf numFmtId="0" fontId="0" fillId="0" borderId="0" xfId="0"/>
    <xf numFmtId="0" fontId="2" fillId="0" borderId="0" xfId="0" applyFont="1"/>
    <xf numFmtId="164" fontId="2" fillId="0" borderId="0" xfId="0" applyNumberFormat="1" applyFont="1"/>
    <xf numFmtId="3" fontId="2" fillId="0" borderId="0" xfId="0" applyNumberFormat="1" applyFont="1"/>
    <xf numFmtId="0" fontId="4" fillId="0" borderId="0" xfId="0" applyFont="1"/>
    <xf numFmtId="3" fontId="4" fillId="0" borderId="0" xfId="0" applyNumberFormat="1" applyFont="1"/>
    <xf numFmtId="3" fontId="2" fillId="0" borderId="0" xfId="1" applyNumberFormat="1" applyFont="1"/>
    <xf numFmtId="2" fontId="1" fillId="0" borderId="0" xfId="0" applyNumberFormat="1" applyFont="1"/>
    <xf numFmtId="0" fontId="8" fillId="0" borderId="0" xfId="0" applyFont="1" applyAlignment="1">
      <alignment horizontal="left"/>
    </xf>
    <xf numFmtId="0" fontId="5" fillId="0" borderId="1" xfId="0" applyFont="1" applyFill="1" applyBorder="1"/>
    <xf numFmtId="0" fontId="6" fillId="3" borderId="1" xfId="0" applyFont="1" applyFill="1" applyBorder="1" applyAlignment="1">
      <alignment horizontal="center" wrapText="1"/>
    </xf>
    <xf numFmtId="0" fontId="6" fillId="3" borderId="1" xfId="0" applyFont="1" applyFill="1" applyBorder="1" applyAlignment="1">
      <alignment horizontal="center"/>
    </xf>
    <xf numFmtId="0" fontId="6" fillId="3" borderId="1" xfId="0" applyFont="1" applyFill="1" applyBorder="1" applyAlignment="1">
      <alignment horizontal="left"/>
    </xf>
    <xf numFmtId="0" fontId="10" fillId="0" borderId="0" xfId="0" applyFont="1" applyAlignment="1">
      <alignment horizontal="left"/>
    </xf>
    <xf numFmtId="0" fontId="1" fillId="0" borderId="0" xfId="0" applyFont="1"/>
    <xf numFmtId="0" fontId="9" fillId="0" borderId="2" xfId="2" applyFill="1" applyBorder="1"/>
    <xf numFmtId="0" fontId="5" fillId="0" borderId="4" xfId="0" applyFont="1" applyFill="1" applyBorder="1"/>
    <xf numFmtId="0" fontId="7" fillId="2" borderId="2" xfId="0" applyFont="1" applyFill="1" applyBorder="1" applyAlignment="1">
      <alignment horizontal="left"/>
    </xf>
    <xf numFmtId="0" fontId="7" fillId="2" borderId="3" xfId="0" applyFont="1" applyFill="1" applyBorder="1" applyAlignment="1">
      <alignment horizontal="left"/>
    </xf>
    <xf numFmtId="0" fontId="7" fillId="2" borderId="4" xfId="0" applyFont="1" applyFill="1" applyBorder="1" applyAlignment="1">
      <alignment horizontal="left"/>
    </xf>
    <xf numFmtId="0" fontId="6" fillId="3" borderId="2" xfId="0" applyFont="1" applyFill="1" applyBorder="1" applyAlignment="1">
      <alignment horizontal="left"/>
    </xf>
    <xf numFmtId="0" fontId="6" fillId="3" borderId="3" xfId="0" applyFont="1" applyFill="1" applyBorder="1" applyAlignment="1">
      <alignment horizontal="left"/>
    </xf>
    <xf numFmtId="0" fontId="6" fillId="3" borderId="4" xfId="0" applyFont="1" applyFill="1" applyBorder="1" applyAlignment="1">
      <alignment horizontal="left"/>
    </xf>
    <xf numFmtId="0" fontId="5" fillId="0" borderId="2" xfId="0" applyFont="1" applyFill="1" applyBorder="1"/>
    <xf numFmtId="0" fontId="5" fillId="0" borderId="3" xfId="0" applyFont="1" applyFill="1" applyBorder="1"/>
    <xf numFmtId="0" fontId="5" fillId="0" borderId="2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0" fontId="5" fillId="0" borderId="4" xfId="0" applyFont="1" applyFill="1" applyBorder="1" applyAlignment="1">
      <alignment horizontal="left"/>
    </xf>
    <xf numFmtId="0" fontId="0" fillId="0" borderId="0" xfId="0" applyAlignment="1">
      <alignment horizontal="left"/>
    </xf>
    <xf numFmtId="0" fontId="0" fillId="0" borderId="0" xfId="0" applyNumberFormat="1"/>
    <xf numFmtId="2" fontId="0" fillId="0" borderId="0" xfId="0" applyNumberFormat="1"/>
    <xf numFmtId="0" fontId="0" fillId="0" borderId="0" xfId="0" pivotButton="1"/>
  </cellXfs>
  <cellStyles count="3">
    <cellStyle name="Hyperlink" xfId="2" builtinId="8"/>
    <cellStyle name="Normal" xfId="0" builtinId="0"/>
    <cellStyle name="Normal 2" xfId="1"/>
  </cellStyles>
  <dxfs count="1">
    <dxf>
      <numFmt numFmtId="2" formatCode="0.0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onnections" Target="connection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11" Type="http://schemas.openxmlformats.org/officeDocument/2006/relationships/calcChain" Target="calcChain.xml"/><Relationship Id="rId5" Type="http://schemas.openxmlformats.org/officeDocument/2006/relationships/chartsheet" Target="chartsheets/sheet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Dendrogram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9525"/>
          </c:spPr>
          <c:marker>
            <c:symbol val="none"/>
          </c:marker>
          <c:xVal>
            <c:numRef>
              <c:f>HC_Dendrogram!$AZ$3:$AZ$263</c:f>
              <c:numCache>
                <c:formatCode>General</c:formatCode>
                <c:ptCount val="261"/>
                <c:pt idx="0">
                  <c:v>1</c:v>
                </c:pt>
                <c:pt idx="1">
                  <c:v>1</c:v>
                </c:pt>
                <c:pt idx="3">
                  <c:v>1</c:v>
                </c:pt>
                <c:pt idx="4">
                  <c:v>2</c:v>
                </c:pt>
                <c:pt idx="6">
                  <c:v>2</c:v>
                </c:pt>
                <c:pt idx="7">
                  <c:v>2</c:v>
                </c:pt>
                <c:pt idx="9">
                  <c:v>19</c:v>
                </c:pt>
                <c:pt idx="10">
                  <c:v>19</c:v>
                </c:pt>
                <c:pt idx="12">
                  <c:v>19</c:v>
                </c:pt>
                <c:pt idx="13">
                  <c:v>20</c:v>
                </c:pt>
                <c:pt idx="15">
                  <c:v>20</c:v>
                </c:pt>
                <c:pt idx="16">
                  <c:v>20</c:v>
                </c:pt>
                <c:pt idx="18">
                  <c:v>28</c:v>
                </c:pt>
                <c:pt idx="19">
                  <c:v>28</c:v>
                </c:pt>
                <c:pt idx="21">
                  <c:v>28</c:v>
                </c:pt>
                <c:pt idx="22">
                  <c:v>29</c:v>
                </c:pt>
                <c:pt idx="24">
                  <c:v>29</c:v>
                </c:pt>
                <c:pt idx="25">
                  <c:v>29</c:v>
                </c:pt>
                <c:pt idx="27">
                  <c:v>16</c:v>
                </c:pt>
                <c:pt idx="28">
                  <c:v>16</c:v>
                </c:pt>
                <c:pt idx="30">
                  <c:v>16</c:v>
                </c:pt>
                <c:pt idx="31">
                  <c:v>17</c:v>
                </c:pt>
                <c:pt idx="33">
                  <c:v>17</c:v>
                </c:pt>
                <c:pt idx="34">
                  <c:v>17</c:v>
                </c:pt>
                <c:pt idx="36">
                  <c:v>22</c:v>
                </c:pt>
                <c:pt idx="37">
                  <c:v>22</c:v>
                </c:pt>
                <c:pt idx="39">
                  <c:v>22</c:v>
                </c:pt>
                <c:pt idx="40">
                  <c:v>23</c:v>
                </c:pt>
                <c:pt idx="42">
                  <c:v>23</c:v>
                </c:pt>
                <c:pt idx="43">
                  <c:v>23</c:v>
                </c:pt>
                <c:pt idx="45">
                  <c:v>12</c:v>
                </c:pt>
                <c:pt idx="46">
                  <c:v>12</c:v>
                </c:pt>
                <c:pt idx="48">
                  <c:v>12</c:v>
                </c:pt>
                <c:pt idx="49">
                  <c:v>13</c:v>
                </c:pt>
                <c:pt idx="51">
                  <c:v>13</c:v>
                </c:pt>
                <c:pt idx="52">
                  <c:v>13</c:v>
                </c:pt>
                <c:pt idx="54">
                  <c:v>4</c:v>
                </c:pt>
                <c:pt idx="55">
                  <c:v>4</c:v>
                </c:pt>
                <c:pt idx="57">
                  <c:v>4</c:v>
                </c:pt>
                <c:pt idx="58">
                  <c:v>5</c:v>
                </c:pt>
                <c:pt idx="60">
                  <c:v>5</c:v>
                </c:pt>
                <c:pt idx="61">
                  <c:v>5</c:v>
                </c:pt>
                <c:pt idx="63">
                  <c:v>7</c:v>
                </c:pt>
                <c:pt idx="64">
                  <c:v>7</c:v>
                </c:pt>
                <c:pt idx="66">
                  <c:v>7</c:v>
                </c:pt>
                <c:pt idx="67">
                  <c:v>8</c:v>
                </c:pt>
                <c:pt idx="69">
                  <c:v>8</c:v>
                </c:pt>
                <c:pt idx="70">
                  <c:v>8</c:v>
                </c:pt>
                <c:pt idx="72">
                  <c:v>4.5</c:v>
                </c:pt>
                <c:pt idx="73">
                  <c:v>4.5</c:v>
                </c:pt>
                <c:pt idx="75">
                  <c:v>4.5</c:v>
                </c:pt>
                <c:pt idx="76">
                  <c:v>6</c:v>
                </c:pt>
                <c:pt idx="78">
                  <c:v>6</c:v>
                </c:pt>
                <c:pt idx="79">
                  <c:v>6</c:v>
                </c:pt>
                <c:pt idx="81">
                  <c:v>16.5</c:v>
                </c:pt>
                <c:pt idx="82">
                  <c:v>16.5</c:v>
                </c:pt>
                <c:pt idx="84">
                  <c:v>16.5</c:v>
                </c:pt>
                <c:pt idx="85">
                  <c:v>18</c:v>
                </c:pt>
                <c:pt idx="87">
                  <c:v>18</c:v>
                </c:pt>
                <c:pt idx="88">
                  <c:v>18</c:v>
                </c:pt>
                <c:pt idx="90">
                  <c:v>26</c:v>
                </c:pt>
                <c:pt idx="91">
                  <c:v>26</c:v>
                </c:pt>
                <c:pt idx="93">
                  <c:v>26</c:v>
                </c:pt>
                <c:pt idx="94">
                  <c:v>27</c:v>
                </c:pt>
                <c:pt idx="96">
                  <c:v>27</c:v>
                </c:pt>
                <c:pt idx="97">
                  <c:v>27</c:v>
                </c:pt>
                <c:pt idx="99">
                  <c:v>19.5</c:v>
                </c:pt>
                <c:pt idx="100">
                  <c:v>19.5</c:v>
                </c:pt>
                <c:pt idx="102">
                  <c:v>19.5</c:v>
                </c:pt>
                <c:pt idx="103">
                  <c:v>21</c:v>
                </c:pt>
                <c:pt idx="105">
                  <c:v>21</c:v>
                </c:pt>
                <c:pt idx="106">
                  <c:v>21</c:v>
                </c:pt>
                <c:pt idx="108">
                  <c:v>22.5</c:v>
                </c:pt>
                <c:pt idx="109">
                  <c:v>22.5</c:v>
                </c:pt>
                <c:pt idx="111">
                  <c:v>22.5</c:v>
                </c:pt>
                <c:pt idx="112">
                  <c:v>24</c:v>
                </c:pt>
                <c:pt idx="114">
                  <c:v>24</c:v>
                </c:pt>
                <c:pt idx="115">
                  <c:v>24</c:v>
                </c:pt>
                <c:pt idx="117">
                  <c:v>10</c:v>
                </c:pt>
                <c:pt idx="118">
                  <c:v>10</c:v>
                </c:pt>
                <c:pt idx="120">
                  <c:v>10</c:v>
                </c:pt>
                <c:pt idx="121">
                  <c:v>11</c:v>
                </c:pt>
                <c:pt idx="123">
                  <c:v>11</c:v>
                </c:pt>
                <c:pt idx="124">
                  <c:v>11</c:v>
                </c:pt>
                <c:pt idx="126">
                  <c:v>7.5</c:v>
                </c:pt>
                <c:pt idx="127">
                  <c:v>7.5</c:v>
                </c:pt>
                <c:pt idx="129">
                  <c:v>7.5</c:v>
                </c:pt>
                <c:pt idx="130">
                  <c:v>9</c:v>
                </c:pt>
                <c:pt idx="132">
                  <c:v>9</c:v>
                </c:pt>
                <c:pt idx="133">
                  <c:v>9</c:v>
                </c:pt>
                <c:pt idx="135">
                  <c:v>15</c:v>
                </c:pt>
                <c:pt idx="136">
                  <c:v>15</c:v>
                </c:pt>
                <c:pt idx="138">
                  <c:v>15</c:v>
                </c:pt>
                <c:pt idx="139">
                  <c:v>17.25</c:v>
                </c:pt>
                <c:pt idx="141">
                  <c:v>17.25</c:v>
                </c:pt>
                <c:pt idx="142">
                  <c:v>17.25</c:v>
                </c:pt>
                <c:pt idx="144">
                  <c:v>1.5</c:v>
                </c:pt>
                <c:pt idx="145">
                  <c:v>1.5</c:v>
                </c:pt>
                <c:pt idx="147">
                  <c:v>1.5</c:v>
                </c:pt>
                <c:pt idx="148">
                  <c:v>3</c:v>
                </c:pt>
                <c:pt idx="150">
                  <c:v>3</c:v>
                </c:pt>
                <c:pt idx="151">
                  <c:v>3</c:v>
                </c:pt>
                <c:pt idx="153">
                  <c:v>26.5</c:v>
                </c:pt>
                <c:pt idx="154">
                  <c:v>26.5</c:v>
                </c:pt>
                <c:pt idx="156">
                  <c:v>26.5</c:v>
                </c:pt>
                <c:pt idx="157">
                  <c:v>28.5</c:v>
                </c:pt>
                <c:pt idx="159">
                  <c:v>28.5</c:v>
                </c:pt>
                <c:pt idx="160">
                  <c:v>28.5</c:v>
                </c:pt>
                <c:pt idx="162">
                  <c:v>23.25</c:v>
                </c:pt>
                <c:pt idx="163">
                  <c:v>23.25</c:v>
                </c:pt>
                <c:pt idx="165">
                  <c:v>23.25</c:v>
                </c:pt>
                <c:pt idx="166">
                  <c:v>25</c:v>
                </c:pt>
                <c:pt idx="168">
                  <c:v>25</c:v>
                </c:pt>
                <c:pt idx="169">
                  <c:v>25</c:v>
                </c:pt>
                <c:pt idx="171">
                  <c:v>2.25</c:v>
                </c:pt>
                <c:pt idx="172">
                  <c:v>2.25</c:v>
                </c:pt>
                <c:pt idx="174">
                  <c:v>2.25</c:v>
                </c:pt>
                <c:pt idx="175">
                  <c:v>5.25</c:v>
                </c:pt>
                <c:pt idx="177">
                  <c:v>5.25</c:v>
                </c:pt>
                <c:pt idx="178">
                  <c:v>5.25</c:v>
                </c:pt>
                <c:pt idx="180">
                  <c:v>12.5</c:v>
                </c:pt>
                <c:pt idx="181">
                  <c:v>12.5</c:v>
                </c:pt>
                <c:pt idx="183">
                  <c:v>12.5</c:v>
                </c:pt>
                <c:pt idx="184">
                  <c:v>14</c:v>
                </c:pt>
                <c:pt idx="186">
                  <c:v>14</c:v>
                </c:pt>
                <c:pt idx="187">
                  <c:v>14</c:v>
                </c:pt>
                <c:pt idx="189">
                  <c:v>24.125</c:v>
                </c:pt>
                <c:pt idx="190">
                  <c:v>24.125</c:v>
                </c:pt>
                <c:pt idx="192">
                  <c:v>24.125</c:v>
                </c:pt>
                <c:pt idx="193">
                  <c:v>27.5</c:v>
                </c:pt>
                <c:pt idx="195">
                  <c:v>27.5</c:v>
                </c:pt>
                <c:pt idx="196">
                  <c:v>27.5</c:v>
                </c:pt>
                <c:pt idx="198">
                  <c:v>13.25</c:v>
                </c:pt>
                <c:pt idx="199">
                  <c:v>13.25</c:v>
                </c:pt>
                <c:pt idx="201">
                  <c:v>13.25</c:v>
                </c:pt>
                <c:pt idx="202">
                  <c:v>16.125</c:v>
                </c:pt>
                <c:pt idx="204">
                  <c:v>16.125</c:v>
                </c:pt>
                <c:pt idx="205">
                  <c:v>16.125</c:v>
                </c:pt>
                <c:pt idx="207">
                  <c:v>3.75</c:v>
                </c:pt>
                <c:pt idx="208">
                  <c:v>3.75</c:v>
                </c:pt>
                <c:pt idx="210">
                  <c:v>3.75</c:v>
                </c:pt>
                <c:pt idx="211">
                  <c:v>8.25</c:v>
                </c:pt>
                <c:pt idx="213">
                  <c:v>8.25</c:v>
                </c:pt>
                <c:pt idx="214">
                  <c:v>8.25</c:v>
                </c:pt>
                <c:pt idx="216">
                  <c:v>6</c:v>
                </c:pt>
                <c:pt idx="217">
                  <c:v>6</c:v>
                </c:pt>
                <c:pt idx="219">
                  <c:v>6</c:v>
                </c:pt>
                <c:pt idx="220">
                  <c:v>10.5</c:v>
                </c:pt>
                <c:pt idx="222">
                  <c:v>10.5</c:v>
                </c:pt>
                <c:pt idx="223">
                  <c:v>10.5</c:v>
                </c:pt>
                <c:pt idx="225">
                  <c:v>14.6875</c:v>
                </c:pt>
                <c:pt idx="226">
                  <c:v>14.6875</c:v>
                </c:pt>
                <c:pt idx="228">
                  <c:v>14.6875</c:v>
                </c:pt>
                <c:pt idx="229">
                  <c:v>20.25</c:v>
                </c:pt>
                <c:pt idx="231">
                  <c:v>20.25</c:v>
                </c:pt>
                <c:pt idx="232">
                  <c:v>20.25</c:v>
                </c:pt>
                <c:pt idx="234">
                  <c:v>17.46875</c:v>
                </c:pt>
                <c:pt idx="235">
                  <c:v>17.46875</c:v>
                </c:pt>
                <c:pt idx="237">
                  <c:v>17.46875</c:v>
                </c:pt>
                <c:pt idx="238">
                  <c:v>25.8125</c:v>
                </c:pt>
                <c:pt idx="240">
                  <c:v>25.8125</c:v>
                </c:pt>
                <c:pt idx="241">
                  <c:v>25.8125</c:v>
                </c:pt>
                <c:pt idx="243">
                  <c:v>21.640625</c:v>
                </c:pt>
                <c:pt idx="244">
                  <c:v>21.640625</c:v>
                </c:pt>
                <c:pt idx="246">
                  <c:v>21.640625</c:v>
                </c:pt>
                <c:pt idx="247">
                  <c:v>8.25</c:v>
                </c:pt>
                <c:pt idx="249">
                  <c:v>8.25</c:v>
                </c:pt>
                <c:pt idx="250">
                  <c:v>8.25</c:v>
                </c:pt>
                <c:pt idx="252">
                  <c:v>14.9453125</c:v>
                </c:pt>
                <c:pt idx="253">
                  <c:v>14.9453125</c:v>
                </c:pt>
                <c:pt idx="255">
                  <c:v>14.9453125</c:v>
                </c:pt>
                <c:pt idx="256">
                  <c:v>30</c:v>
                </c:pt>
                <c:pt idx="258">
                  <c:v>30</c:v>
                </c:pt>
                <c:pt idx="259">
                  <c:v>30</c:v>
                </c:pt>
              </c:numCache>
            </c:numRef>
          </c:xVal>
          <c:yVal>
            <c:numRef>
              <c:f>HC_Dendrogram!$BA$3:$BA$263</c:f>
              <c:numCache>
                <c:formatCode>General</c:formatCode>
                <c:ptCount val="261"/>
                <c:pt idx="0">
                  <c:v>0</c:v>
                </c:pt>
                <c:pt idx="1">
                  <c:v>0.56047775858997539</c:v>
                </c:pt>
                <c:pt idx="3">
                  <c:v>0.56047775858997539</c:v>
                </c:pt>
                <c:pt idx="4">
                  <c:v>0.56047775858997539</c:v>
                </c:pt>
                <c:pt idx="6">
                  <c:v>0.56047775858997539</c:v>
                </c:pt>
                <c:pt idx="7">
                  <c:v>0</c:v>
                </c:pt>
                <c:pt idx="9">
                  <c:v>0</c:v>
                </c:pt>
                <c:pt idx="10">
                  <c:v>0.58211069199732202</c:v>
                </c:pt>
                <c:pt idx="12">
                  <c:v>0.58211069199732202</c:v>
                </c:pt>
                <c:pt idx="13">
                  <c:v>0.58211069199732202</c:v>
                </c:pt>
                <c:pt idx="15">
                  <c:v>0.58211069199732202</c:v>
                </c:pt>
                <c:pt idx="16">
                  <c:v>0</c:v>
                </c:pt>
                <c:pt idx="18">
                  <c:v>0</c:v>
                </c:pt>
                <c:pt idx="19">
                  <c:v>0.6162170979741779</c:v>
                </c:pt>
                <c:pt idx="21">
                  <c:v>0.6162170979741779</c:v>
                </c:pt>
                <c:pt idx="22">
                  <c:v>0.6162170979741779</c:v>
                </c:pt>
                <c:pt idx="24">
                  <c:v>0.6162170979741779</c:v>
                </c:pt>
                <c:pt idx="25">
                  <c:v>0</c:v>
                </c:pt>
                <c:pt idx="27">
                  <c:v>0</c:v>
                </c:pt>
                <c:pt idx="28">
                  <c:v>0.63332529772598056</c:v>
                </c:pt>
                <c:pt idx="30">
                  <c:v>0.63332529772598056</c:v>
                </c:pt>
                <c:pt idx="31">
                  <c:v>0.63332529772598056</c:v>
                </c:pt>
                <c:pt idx="33">
                  <c:v>0.63332529772598056</c:v>
                </c:pt>
                <c:pt idx="34">
                  <c:v>0</c:v>
                </c:pt>
                <c:pt idx="36">
                  <c:v>0</c:v>
                </c:pt>
                <c:pt idx="37">
                  <c:v>0.71942678185041675</c:v>
                </c:pt>
                <c:pt idx="39">
                  <c:v>0.71942678185041675</c:v>
                </c:pt>
                <c:pt idx="40">
                  <c:v>0.71942678185041675</c:v>
                </c:pt>
                <c:pt idx="42">
                  <c:v>0.71942678185041675</c:v>
                </c:pt>
                <c:pt idx="43">
                  <c:v>0</c:v>
                </c:pt>
                <c:pt idx="45">
                  <c:v>0</c:v>
                </c:pt>
                <c:pt idx="46">
                  <c:v>0.74676542895358256</c:v>
                </c:pt>
                <c:pt idx="48">
                  <c:v>0.74676542895358256</c:v>
                </c:pt>
                <c:pt idx="49">
                  <c:v>0.74676542895358256</c:v>
                </c:pt>
                <c:pt idx="51">
                  <c:v>0.74676542895358256</c:v>
                </c:pt>
                <c:pt idx="52">
                  <c:v>0</c:v>
                </c:pt>
                <c:pt idx="54">
                  <c:v>0</c:v>
                </c:pt>
                <c:pt idx="55">
                  <c:v>0.74983331344018267</c:v>
                </c:pt>
                <c:pt idx="57">
                  <c:v>0.74983331344018267</c:v>
                </c:pt>
                <c:pt idx="58">
                  <c:v>0.74983331344018267</c:v>
                </c:pt>
                <c:pt idx="60">
                  <c:v>0.74983331344018267</c:v>
                </c:pt>
                <c:pt idx="61">
                  <c:v>0</c:v>
                </c:pt>
                <c:pt idx="63">
                  <c:v>0</c:v>
                </c:pt>
                <c:pt idx="64">
                  <c:v>0.75612589318078482</c:v>
                </c:pt>
                <c:pt idx="66">
                  <c:v>0.75612589318078482</c:v>
                </c:pt>
                <c:pt idx="67">
                  <c:v>0.75612589318078482</c:v>
                </c:pt>
                <c:pt idx="69">
                  <c:v>0.75612589318078482</c:v>
                </c:pt>
                <c:pt idx="70">
                  <c:v>0</c:v>
                </c:pt>
                <c:pt idx="72">
                  <c:v>0.74983331344018267</c:v>
                </c:pt>
                <c:pt idx="73">
                  <c:v>0.79563669910964729</c:v>
                </c:pt>
                <c:pt idx="75">
                  <c:v>0.79563669910964729</c:v>
                </c:pt>
                <c:pt idx="76">
                  <c:v>0.79563669910964729</c:v>
                </c:pt>
                <c:pt idx="78">
                  <c:v>0.79563669910964729</c:v>
                </c:pt>
                <c:pt idx="79">
                  <c:v>0</c:v>
                </c:pt>
                <c:pt idx="81">
                  <c:v>0.63332529772598056</c:v>
                </c:pt>
                <c:pt idx="82">
                  <c:v>0.85000692481762075</c:v>
                </c:pt>
                <c:pt idx="84">
                  <c:v>0.85000692481762075</c:v>
                </c:pt>
                <c:pt idx="85">
                  <c:v>0.85000692481762075</c:v>
                </c:pt>
                <c:pt idx="87">
                  <c:v>0.85000692481762075</c:v>
                </c:pt>
                <c:pt idx="88">
                  <c:v>0</c:v>
                </c:pt>
                <c:pt idx="90">
                  <c:v>0</c:v>
                </c:pt>
                <c:pt idx="91">
                  <c:v>0.85020475239105453</c:v>
                </c:pt>
                <c:pt idx="93">
                  <c:v>0.85020475239105453</c:v>
                </c:pt>
                <c:pt idx="94">
                  <c:v>0.85020475239105453</c:v>
                </c:pt>
                <c:pt idx="96">
                  <c:v>0.85020475239105453</c:v>
                </c:pt>
                <c:pt idx="97">
                  <c:v>0</c:v>
                </c:pt>
                <c:pt idx="99">
                  <c:v>0.58211069199732202</c:v>
                </c:pt>
                <c:pt idx="100">
                  <c:v>0.89827641874823883</c:v>
                </c:pt>
                <c:pt idx="102">
                  <c:v>0.89827641874823883</c:v>
                </c:pt>
                <c:pt idx="103">
                  <c:v>0.89827641874823883</c:v>
                </c:pt>
                <c:pt idx="105">
                  <c:v>0.89827641874823883</c:v>
                </c:pt>
                <c:pt idx="106">
                  <c:v>0</c:v>
                </c:pt>
                <c:pt idx="108">
                  <c:v>0.71942678185041675</c:v>
                </c:pt>
                <c:pt idx="109">
                  <c:v>0.9458790433094697</c:v>
                </c:pt>
                <c:pt idx="111">
                  <c:v>0.9458790433094697</c:v>
                </c:pt>
                <c:pt idx="112">
                  <c:v>0.9458790433094697</c:v>
                </c:pt>
                <c:pt idx="114">
                  <c:v>0.9458790433094697</c:v>
                </c:pt>
                <c:pt idx="115">
                  <c:v>0</c:v>
                </c:pt>
                <c:pt idx="117">
                  <c:v>0</c:v>
                </c:pt>
                <c:pt idx="118">
                  <c:v>0.96780062876649531</c:v>
                </c:pt>
                <c:pt idx="120">
                  <c:v>0.96780062876649531</c:v>
                </c:pt>
                <c:pt idx="121">
                  <c:v>0.96780062876649531</c:v>
                </c:pt>
                <c:pt idx="123">
                  <c:v>0.96780062876649531</c:v>
                </c:pt>
                <c:pt idx="124">
                  <c:v>0</c:v>
                </c:pt>
                <c:pt idx="126">
                  <c:v>0.75612589318078482</c:v>
                </c:pt>
                <c:pt idx="127">
                  <c:v>1.0092099333202427</c:v>
                </c:pt>
                <c:pt idx="129">
                  <c:v>1.0092099333202427</c:v>
                </c:pt>
                <c:pt idx="130">
                  <c:v>1.0092099333202427</c:v>
                </c:pt>
                <c:pt idx="132">
                  <c:v>1.0092099333202427</c:v>
                </c:pt>
                <c:pt idx="133">
                  <c:v>0</c:v>
                </c:pt>
                <c:pt idx="135">
                  <c:v>0</c:v>
                </c:pt>
                <c:pt idx="136">
                  <c:v>1.0553216510718593</c:v>
                </c:pt>
                <c:pt idx="138">
                  <c:v>1.0553216510718593</c:v>
                </c:pt>
                <c:pt idx="139">
                  <c:v>1.0553216510718593</c:v>
                </c:pt>
                <c:pt idx="141">
                  <c:v>1.0553216510718593</c:v>
                </c:pt>
                <c:pt idx="142">
                  <c:v>0.85000692481762075</c:v>
                </c:pt>
                <c:pt idx="144">
                  <c:v>0.56047775858997539</c:v>
                </c:pt>
                <c:pt idx="145">
                  <c:v>1.0919052268049536</c:v>
                </c:pt>
                <c:pt idx="147">
                  <c:v>1.0919052268049536</c:v>
                </c:pt>
                <c:pt idx="148">
                  <c:v>1.0919052268049536</c:v>
                </c:pt>
                <c:pt idx="150">
                  <c:v>1.0919052268049536</c:v>
                </c:pt>
                <c:pt idx="151">
                  <c:v>0</c:v>
                </c:pt>
                <c:pt idx="153">
                  <c:v>0.85020475239105453</c:v>
                </c:pt>
                <c:pt idx="154">
                  <c:v>1.1957615045933472</c:v>
                </c:pt>
                <c:pt idx="156">
                  <c:v>1.1957615045933472</c:v>
                </c:pt>
                <c:pt idx="157">
                  <c:v>1.1957615045933472</c:v>
                </c:pt>
                <c:pt idx="159">
                  <c:v>1.1957615045933472</c:v>
                </c:pt>
                <c:pt idx="160">
                  <c:v>0.6162170979741779</c:v>
                </c:pt>
                <c:pt idx="162">
                  <c:v>0.9458790433094697</c:v>
                </c:pt>
                <c:pt idx="163">
                  <c:v>1.2931338427072188</c:v>
                </c:pt>
                <c:pt idx="165">
                  <c:v>1.2931338427072188</c:v>
                </c:pt>
                <c:pt idx="166">
                  <c:v>1.2931338427072188</c:v>
                </c:pt>
                <c:pt idx="168">
                  <c:v>1.2931338427072188</c:v>
                </c:pt>
                <c:pt idx="169">
                  <c:v>0</c:v>
                </c:pt>
                <c:pt idx="171">
                  <c:v>1.0919052268049536</c:v>
                </c:pt>
                <c:pt idx="172">
                  <c:v>1.3430660685770635</c:v>
                </c:pt>
                <c:pt idx="174">
                  <c:v>1.3430660685770635</c:v>
                </c:pt>
                <c:pt idx="175">
                  <c:v>1.3430660685770635</c:v>
                </c:pt>
                <c:pt idx="177">
                  <c:v>1.3430660685770635</c:v>
                </c:pt>
                <c:pt idx="178">
                  <c:v>0.79563669910964729</c:v>
                </c:pt>
                <c:pt idx="180">
                  <c:v>0.74676542895358256</c:v>
                </c:pt>
                <c:pt idx="181">
                  <c:v>1.3684608512931793</c:v>
                </c:pt>
                <c:pt idx="183">
                  <c:v>1.3684608512931793</c:v>
                </c:pt>
                <c:pt idx="184">
                  <c:v>1.3684608512931793</c:v>
                </c:pt>
                <c:pt idx="186">
                  <c:v>1.3684608512931793</c:v>
                </c:pt>
                <c:pt idx="187">
                  <c:v>0</c:v>
                </c:pt>
                <c:pt idx="189">
                  <c:v>1.2931338427072188</c:v>
                </c:pt>
                <c:pt idx="190">
                  <c:v>1.8527804585261838</c:v>
                </c:pt>
                <c:pt idx="192">
                  <c:v>1.8527804585261838</c:v>
                </c:pt>
                <c:pt idx="193">
                  <c:v>1.8527804585261838</c:v>
                </c:pt>
                <c:pt idx="195">
                  <c:v>1.8527804585261838</c:v>
                </c:pt>
                <c:pt idx="196">
                  <c:v>1.1957615045933472</c:v>
                </c:pt>
                <c:pt idx="198">
                  <c:v>1.3684608512931793</c:v>
                </c:pt>
                <c:pt idx="199">
                  <c:v>1.9930898659046754</c:v>
                </c:pt>
                <c:pt idx="201">
                  <c:v>1.9930898659046754</c:v>
                </c:pt>
                <c:pt idx="202">
                  <c:v>1.9930898659046754</c:v>
                </c:pt>
                <c:pt idx="204">
                  <c:v>1.9930898659046754</c:v>
                </c:pt>
                <c:pt idx="205">
                  <c:v>1.0553216510718593</c:v>
                </c:pt>
                <c:pt idx="207">
                  <c:v>1.3430660685770635</c:v>
                </c:pt>
                <c:pt idx="208">
                  <c:v>2.1801573635514613</c:v>
                </c:pt>
                <c:pt idx="210">
                  <c:v>2.1801573635514613</c:v>
                </c:pt>
                <c:pt idx="211">
                  <c:v>2.1801573635514613</c:v>
                </c:pt>
                <c:pt idx="213">
                  <c:v>2.1801573635514613</c:v>
                </c:pt>
                <c:pt idx="214">
                  <c:v>1.0092099333202427</c:v>
                </c:pt>
                <c:pt idx="216">
                  <c:v>2.1801573635514613</c:v>
                </c:pt>
                <c:pt idx="217">
                  <c:v>2.4311668676819833</c:v>
                </c:pt>
                <c:pt idx="219">
                  <c:v>2.4311668676819833</c:v>
                </c:pt>
                <c:pt idx="220">
                  <c:v>2.4311668676819833</c:v>
                </c:pt>
                <c:pt idx="222">
                  <c:v>2.4311668676819833</c:v>
                </c:pt>
                <c:pt idx="223">
                  <c:v>0.96780062876649531</c:v>
                </c:pt>
                <c:pt idx="225">
                  <c:v>1.9930898659046754</c:v>
                </c:pt>
                <c:pt idx="226">
                  <c:v>3.3069228758471834</c:v>
                </c:pt>
                <c:pt idx="228">
                  <c:v>3.3069228758471834</c:v>
                </c:pt>
                <c:pt idx="229">
                  <c:v>3.3069228758471834</c:v>
                </c:pt>
                <c:pt idx="231">
                  <c:v>3.3069228758471834</c:v>
                </c:pt>
                <c:pt idx="232">
                  <c:v>0.89827641874823883</c:v>
                </c:pt>
                <c:pt idx="234">
                  <c:v>3.3069228758471834</c:v>
                </c:pt>
                <c:pt idx="235">
                  <c:v>3.6684799731081856</c:v>
                </c:pt>
                <c:pt idx="237">
                  <c:v>3.6684799731081856</c:v>
                </c:pt>
                <c:pt idx="238">
                  <c:v>3.6684799731081856</c:v>
                </c:pt>
                <c:pt idx="240">
                  <c:v>3.6684799731081856</c:v>
                </c:pt>
                <c:pt idx="241">
                  <c:v>1.8527804585261838</c:v>
                </c:pt>
                <c:pt idx="243">
                  <c:v>3.6684799731081856</c:v>
                </c:pt>
                <c:pt idx="244">
                  <c:v>5.1947419200702214</c:v>
                </c:pt>
                <c:pt idx="246">
                  <c:v>5.1947419200702214</c:v>
                </c:pt>
                <c:pt idx="247">
                  <c:v>5.1947419200702214</c:v>
                </c:pt>
                <c:pt idx="249">
                  <c:v>5.1947419200702214</c:v>
                </c:pt>
                <c:pt idx="250">
                  <c:v>2.4311668676819833</c:v>
                </c:pt>
                <c:pt idx="252">
                  <c:v>5.1947419200702214</c:v>
                </c:pt>
                <c:pt idx="253">
                  <c:v>7.2807341215782984</c:v>
                </c:pt>
                <c:pt idx="255">
                  <c:v>7.2807341215782984</c:v>
                </c:pt>
                <c:pt idx="256">
                  <c:v>7.2807341215782984</c:v>
                </c:pt>
                <c:pt idx="258">
                  <c:v>7.2807341215782984</c:v>
                </c:pt>
                <c:pt idx="259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7731504"/>
        <c:axId val="777731896"/>
      </c:scatterChart>
      <c:scatterChart>
        <c:scatterStyle val="lineMarker"/>
        <c:varyColors val="0"/>
        <c:ser>
          <c:idx val="1"/>
          <c:order val="1"/>
          <c:spPr>
            <a:ln w="25400">
              <a:noFill/>
            </a:ln>
          </c:spPr>
          <c:marker>
            <c:symbol val="none"/>
          </c:marker>
          <c:dLbls>
            <c:dLbl>
              <c:idx val="0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9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0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1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2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3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4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5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6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7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8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9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0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1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2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3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4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5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6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7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8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9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HC_Dendrogram!$BB$3:$BB$32</c:f>
              <c:numCache>
                <c:formatCode>General</c:formatCode>
                <c:ptCount val="3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</c:numCache>
            </c:numRef>
          </c:xVal>
          <c:yVal>
            <c:numRef>
              <c:f>HC_Dendrogram!$BC$3:$BC$32</c:f>
              <c:numCache>
                <c:formatCode>General</c:formatCode>
                <c:ptCount val="30"/>
                <c:pt idx="0">
                  <c:v>3</c:v>
                </c:pt>
                <c:pt idx="1">
                  <c:v>8</c:v>
                </c:pt>
                <c:pt idx="2">
                  <c:v>5</c:v>
                </c:pt>
                <c:pt idx="3">
                  <c:v>10</c:v>
                </c:pt>
                <c:pt idx="4">
                  <c:v>20</c:v>
                </c:pt>
                <c:pt idx="5">
                  <c:v>24</c:v>
                </c:pt>
                <c:pt idx="6">
                  <c:v>6</c:v>
                </c:pt>
                <c:pt idx="7">
                  <c:v>15</c:v>
                </c:pt>
                <c:pt idx="8">
                  <c:v>16</c:v>
                </c:pt>
                <c:pt idx="9">
                  <c:v>17</c:v>
                </c:pt>
                <c:pt idx="10">
                  <c:v>18</c:v>
                </c:pt>
                <c:pt idx="11">
                  <c:v>1</c:v>
                </c:pt>
                <c:pt idx="12">
                  <c:v>12</c:v>
                </c:pt>
                <c:pt idx="13">
                  <c:v>13</c:v>
                </c:pt>
                <c:pt idx="14">
                  <c:v>4</c:v>
                </c:pt>
                <c:pt idx="15">
                  <c:v>27</c:v>
                </c:pt>
                <c:pt idx="16">
                  <c:v>30</c:v>
                </c:pt>
                <c:pt idx="17">
                  <c:v>29</c:v>
                </c:pt>
                <c:pt idx="18">
                  <c:v>11</c:v>
                </c:pt>
                <c:pt idx="19">
                  <c:v>28</c:v>
                </c:pt>
                <c:pt idx="20">
                  <c:v>21</c:v>
                </c:pt>
                <c:pt idx="21">
                  <c:v>2</c:v>
                </c:pt>
                <c:pt idx="22">
                  <c:v>25</c:v>
                </c:pt>
                <c:pt idx="23">
                  <c:v>9</c:v>
                </c:pt>
                <c:pt idx="24">
                  <c:v>7</c:v>
                </c:pt>
                <c:pt idx="25">
                  <c:v>14</c:v>
                </c:pt>
                <c:pt idx="26">
                  <c:v>26</c:v>
                </c:pt>
                <c:pt idx="27">
                  <c:v>22</c:v>
                </c:pt>
                <c:pt idx="28">
                  <c:v>23</c:v>
                </c:pt>
                <c:pt idx="29">
                  <c:v>19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4969680"/>
        <c:axId val="777732288"/>
      </c:scatterChart>
      <c:valAx>
        <c:axId val="7777315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one"/>
        <c:txPr>
          <a:bodyPr/>
          <a:lstStyle/>
          <a:p>
            <a:pPr>
              <a:defRPr>
                <a:solidFill>
                  <a:srgbClr val="FFFFFF"/>
                </a:solidFill>
              </a:defRPr>
            </a:pPr>
            <a:endParaRPr lang="en-US"/>
          </a:p>
        </c:txPr>
        <c:crossAx val="777731896"/>
        <c:crosses val="autoZero"/>
        <c:crossBetween val="midCat"/>
      </c:valAx>
      <c:valAx>
        <c:axId val="7777318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Distance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777731504"/>
        <c:crosses val="autoZero"/>
        <c:crossBetween val="midCat"/>
      </c:valAx>
      <c:valAx>
        <c:axId val="777732288"/>
        <c:scaling>
          <c:orientation val="minMax"/>
          <c:max val="126000"/>
        </c:scaling>
        <c:delete val="0"/>
        <c:axPos val="r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rgbClr val="FFFFFF"/>
                </a:solidFill>
              </a:defRPr>
            </a:pPr>
            <a:endParaRPr lang="en-US"/>
          </a:p>
        </c:txPr>
        <c:crossAx val="784969680"/>
        <c:crosses val="max"/>
        <c:crossBetween val="midCat"/>
        <c:majorUnit val="126000"/>
      </c:valAx>
      <c:valAx>
        <c:axId val="78496968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777732288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>
                <a:latin typeface="Times New Roman" panose="02020603050405020304" pitchFamily="18" charset="0"/>
                <a:cs typeface="Times New Roman" panose="02020603050405020304" pitchFamily="18" charset="0"/>
              </a:rPr>
              <a:t>Complete Linkage </a:t>
            </a:r>
            <a:r>
              <a:rPr lang="en-US" b="1" baseline="0">
                <a:latin typeface="Times New Roman" panose="02020603050405020304" pitchFamily="18" charset="0"/>
                <a:cs typeface="Times New Roman" panose="02020603050405020304" pitchFamily="18" charset="0"/>
              </a:rPr>
              <a:t>Clusters</a:t>
            </a:r>
            <a:endParaRPr lang="en-US" b="1">
              <a:latin typeface="Times New Roman" panose="02020603050405020304" pitchFamily="18" charset="0"/>
              <a:cs typeface="Times New Roman" panose="02020603050405020304" pitchFamily="18" charset="0"/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Cluster 1</c:v>
          </c:tx>
          <c:spPr>
            <a:ln w="25400" cap="rnd">
              <a:noFill/>
              <a:round/>
            </a:ln>
            <a:effectLst/>
          </c:spPr>
          <c:marker>
            <c:symbol val="squar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Data!$L$2:$L$128</c:f>
              <c:numCache>
                <c:formatCode>General</c:formatCode>
                <c:ptCount val="127"/>
                <c:pt idx="0">
                  <c:v>-104.759899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-111.642674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-105.251025</c:v>
                </c:pt>
                <c:pt idx="22">
                  <c:v>-105.06848100000001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-111.83512500000001</c:v>
                </c:pt>
                <c:pt idx="113">
                  <c:v>-111.92992099999999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-105.583037</c:v>
                </c:pt>
              </c:numCache>
            </c:numRef>
          </c:xVal>
          <c:yVal>
            <c:numRef>
              <c:f>Data!$M$2:$M$128</c:f>
              <c:numCache>
                <c:formatCode>General</c:formatCode>
                <c:ptCount val="127"/>
                <c:pt idx="0">
                  <c:v>38.863199999999999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40.247149999999998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40.026881000000003</c:v>
                </c:pt>
                <c:pt idx="22">
                  <c:v>40.555549999999997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41.74004</c:v>
                </c:pt>
                <c:pt idx="113">
                  <c:v>40.777267000000002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41.310879999999997</c:v>
                </c:pt>
              </c:numCache>
            </c:numRef>
          </c:yVal>
          <c:smooth val="0"/>
        </c:ser>
        <c:ser>
          <c:idx val="1"/>
          <c:order val="1"/>
          <c:tx>
            <c:v>Cluster 2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Data!$N$2:$N$128</c:f>
              <c:numCache>
                <c:formatCode>General</c:formatCode>
                <c:ptCount val="127"/>
                <c:pt idx="0">
                  <c:v>0</c:v>
                </c:pt>
                <c:pt idx="1">
                  <c:v>-81.521499000000006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-74.027316999999996</c:v>
                </c:pt>
                <c:pt idx="8">
                  <c:v>0</c:v>
                </c:pt>
                <c:pt idx="9">
                  <c:v>-87.842539000000002</c:v>
                </c:pt>
                <c:pt idx="10">
                  <c:v>0</c:v>
                </c:pt>
                <c:pt idx="11">
                  <c:v>0</c:v>
                </c:pt>
                <c:pt idx="12">
                  <c:v>-71.017892000000003</c:v>
                </c:pt>
                <c:pt idx="13">
                  <c:v>-83.651399999999995</c:v>
                </c:pt>
                <c:pt idx="14">
                  <c:v>-78.859684000000001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-84.505956999999995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-72.256675000000001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-88.264949000000001</c:v>
                </c:pt>
                <c:pt idx="39">
                  <c:v>-86.526399999999995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-81.362487000000002</c:v>
                </c:pt>
                <c:pt idx="45">
                  <c:v>-84.459460000000007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-85.741156000000004</c:v>
                </c:pt>
                <c:pt idx="50">
                  <c:v>0</c:v>
                </c:pt>
                <c:pt idx="51">
                  <c:v>-82.433767000000003</c:v>
                </c:pt>
                <c:pt idx="52">
                  <c:v>-76.934785000000005</c:v>
                </c:pt>
                <c:pt idx="53">
                  <c:v>-71.248358999999994</c:v>
                </c:pt>
                <c:pt idx="54">
                  <c:v>0</c:v>
                </c:pt>
                <c:pt idx="55">
                  <c:v>0</c:v>
                </c:pt>
                <c:pt idx="56">
                  <c:v>-84.747241000000002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-76.503033000000002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-82.096051000000003</c:v>
                </c:pt>
                <c:pt idx="75">
                  <c:v>-82.987380999999999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-76.884502999999995</c:v>
                </c:pt>
                <c:pt idx="83">
                  <c:v>-79.976702000000003</c:v>
                </c:pt>
                <c:pt idx="84">
                  <c:v>-86.911929000000001</c:v>
                </c:pt>
                <c:pt idx="85">
                  <c:v>0</c:v>
                </c:pt>
                <c:pt idx="86">
                  <c:v>-74.445132999999998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-76.144067000000007</c:v>
                </c:pt>
                <c:pt idx="96">
                  <c:v>0</c:v>
                </c:pt>
                <c:pt idx="97">
                  <c:v>-75.134677999999994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-83.581648999999999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-79.949771999999996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</c:numCache>
            </c:numRef>
          </c:xVal>
          <c:yVal>
            <c:numRef>
              <c:f>Data!$O$2:$O$128</c:f>
              <c:numCache>
                <c:formatCode>General</c:formatCode>
                <c:ptCount val="127"/>
                <c:pt idx="0">
                  <c:v>0</c:v>
                </c:pt>
                <c:pt idx="1">
                  <c:v>41.080399999999997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41.362343000000003</c:v>
                </c:pt>
                <c:pt idx="8">
                  <c:v>0</c:v>
                </c:pt>
                <c:pt idx="9">
                  <c:v>40.115904</c:v>
                </c:pt>
                <c:pt idx="10">
                  <c:v>0</c:v>
                </c:pt>
                <c:pt idx="11">
                  <c:v>0</c:v>
                </c:pt>
                <c:pt idx="12">
                  <c:v>42.336029000000003</c:v>
                </c:pt>
                <c:pt idx="13">
                  <c:v>41.374699999999997</c:v>
                </c:pt>
                <c:pt idx="14">
                  <c:v>42.889800000000001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39.139800999999999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41.806054000000003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40.113</c:v>
                </c:pt>
                <c:pt idx="39">
                  <c:v>39.165300000000002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41.147067</c:v>
                </c:pt>
                <c:pt idx="45">
                  <c:v>38.042746000000001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38.22475</c:v>
                </c:pt>
                <c:pt idx="50">
                  <c:v>0</c:v>
                </c:pt>
                <c:pt idx="51">
                  <c:v>38.412950000000002</c:v>
                </c:pt>
                <c:pt idx="52">
                  <c:v>38.996062000000002</c:v>
                </c:pt>
                <c:pt idx="53">
                  <c:v>42.065150000000003</c:v>
                </c:pt>
                <c:pt idx="54">
                  <c:v>0</c:v>
                </c:pt>
                <c:pt idx="55">
                  <c:v>0</c:v>
                </c:pt>
                <c:pt idx="56">
                  <c:v>39.505667000000003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38.971649999999997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39.324176999999999</c:v>
                </c:pt>
                <c:pt idx="75">
                  <c:v>39.988933000000003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40.276049999999998</c:v>
                </c:pt>
                <c:pt idx="83">
                  <c:v>40.439207000000003</c:v>
                </c:pt>
                <c:pt idx="84">
                  <c:v>40.444667000000003</c:v>
                </c:pt>
                <c:pt idx="85">
                  <c:v>0</c:v>
                </c:pt>
                <c:pt idx="86">
                  <c:v>40.486400000000003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43.041058999999997</c:v>
                </c:pt>
                <c:pt idx="96">
                  <c:v>0</c:v>
                </c:pt>
                <c:pt idx="97">
                  <c:v>40.006816999999998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41.66395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39.635649000000001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</c:numCache>
            </c:numRef>
          </c:yVal>
          <c:smooth val="0"/>
        </c:ser>
        <c:ser>
          <c:idx val="2"/>
          <c:order val="2"/>
          <c:tx>
            <c:v>Cluster 3</c:v>
          </c:tx>
          <c:spPr>
            <a:ln w="25400" cap="rnd">
              <a:noFill/>
              <a:round/>
            </a:ln>
            <a:effectLst/>
          </c:spPr>
          <c:marker>
            <c:symbol val="squar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Data!$P$2:$P$128</c:f>
              <c:numCache>
                <c:formatCode>General</c:formatCode>
                <c:ptCount val="127"/>
                <c:pt idx="0">
                  <c:v>0</c:v>
                </c:pt>
                <c:pt idx="1">
                  <c:v>0</c:v>
                </c:pt>
                <c:pt idx="2">
                  <c:v>-87.540978999999993</c:v>
                </c:pt>
                <c:pt idx="3">
                  <c:v>0</c:v>
                </c:pt>
                <c:pt idx="4">
                  <c:v>0</c:v>
                </c:pt>
                <c:pt idx="5">
                  <c:v>-94.155683999999994</c:v>
                </c:pt>
                <c:pt idx="6">
                  <c:v>0</c:v>
                </c:pt>
                <c:pt idx="7">
                  <c:v>0</c:v>
                </c:pt>
                <c:pt idx="8">
                  <c:v>-85.480322000000001</c:v>
                </c:pt>
                <c:pt idx="9">
                  <c:v>0</c:v>
                </c:pt>
                <c:pt idx="10">
                  <c:v>-97.183198000000004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-95.386728000000005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-92.639624999999995</c:v>
                </c:pt>
                <c:pt idx="47">
                  <c:v>-92.029499000000001</c:v>
                </c:pt>
                <c:pt idx="48">
                  <c:v>-92.084920999999994</c:v>
                </c:pt>
                <c:pt idx="49">
                  <c:v>0</c:v>
                </c:pt>
                <c:pt idx="50">
                  <c:v>-91.126042999999996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-88.822159999999997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-97.130942000000005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-97.513491000000002</c:v>
                </c:pt>
                <c:pt idx="77">
                  <c:v>-97.513491000000002</c:v>
                </c:pt>
                <c:pt idx="78">
                  <c:v>0</c:v>
                </c:pt>
                <c:pt idx="79">
                  <c:v>-89.526155000000003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-95.386728000000005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-96.765248999999997</c:v>
                </c:pt>
                <c:pt idx="90">
                  <c:v>-88.088959000000003</c:v>
                </c:pt>
                <c:pt idx="91">
                  <c:v>0</c:v>
                </c:pt>
                <c:pt idx="92">
                  <c:v>0</c:v>
                </c:pt>
                <c:pt idx="93">
                  <c:v>-89.306918999999994</c:v>
                </c:pt>
                <c:pt idx="94">
                  <c:v>0</c:v>
                </c:pt>
                <c:pt idx="95">
                  <c:v>0</c:v>
                </c:pt>
                <c:pt idx="96">
                  <c:v>-97.336248999999995</c:v>
                </c:pt>
                <c:pt idx="97">
                  <c:v>0</c:v>
                </c:pt>
                <c:pt idx="98">
                  <c:v>0</c:v>
                </c:pt>
                <c:pt idx="99">
                  <c:v>-96.334199999999996</c:v>
                </c:pt>
                <c:pt idx="100">
                  <c:v>-97.750522000000004</c:v>
                </c:pt>
                <c:pt idx="101">
                  <c:v>-97.929042999999993</c:v>
                </c:pt>
                <c:pt idx="102">
                  <c:v>-98.117429000000001</c:v>
                </c:pt>
                <c:pt idx="103">
                  <c:v>0</c:v>
                </c:pt>
                <c:pt idx="104">
                  <c:v>-85.97</c:v>
                </c:pt>
                <c:pt idx="105">
                  <c:v>-89.931354999999996</c:v>
                </c:pt>
                <c:pt idx="106">
                  <c:v>-95.916407000000007</c:v>
                </c:pt>
                <c:pt idx="107">
                  <c:v>-86.799222999999998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-98.505354999999994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</c:numCache>
            </c:numRef>
          </c:xVal>
          <c:yVal>
            <c:numRef>
              <c:f>Data!$Q$2:$Q$128</c:f>
              <c:numCache>
                <c:formatCode>General</c:formatCode>
                <c:ptCount val="127"/>
                <c:pt idx="0">
                  <c:v>0</c:v>
                </c:pt>
                <c:pt idx="1">
                  <c:v>0</c:v>
                </c:pt>
                <c:pt idx="2">
                  <c:v>33.237699999999997</c:v>
                </c:pt>
                <c:pt idx="3">
                  <c:v>0</c:v>
                </c:pt>
                <c:pt idx="4">
                  <c:v>0</c:v>
                </c:pt>
                <c:pt idx="5">
                  <c:v>36.071800000000003</c:v>
                </c:pt>
                <c:pt idx="6">
                  <c:v>0</c:v>
                </c:pt>
                <c:pt idx="7">
                  <c:v>0</c:v>
                </c:pt>
                <c:pt idx="8">
                  <c:v>32.5929</c:v>
                </c:pt>
                <c:pt idx="9">
                  <c:v>0</c:v>
                </c:pt>
                <c:pt idx="10">
                  <c:v>31.568950000000001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29.768699999999999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32.531801999999999</c:v>
                </c:pt>
                <c:pt idx="47">
                  <c:v>30.215250000000001</c:v>
                </c:pt>
                <c:pt idx="48">
                  <c:v>32.511650000000003</c:v>
                </c:pt>
                <c:pt idx="49">
                  <c:v>0</c:v>
                </c:pt>
                <c:pt idx="50">
                  <c:v>30.448967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33.456722999999997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33.214204000000002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35.46705</c:v>
                </c:pt>
                <c:pt idx="77">
                  <c:v>35.46705</c:v>
                </c:pt>
                <c:pt idx="78">
                  <c:v>0</c:v>
                </c:pt>
                <c:pt idx="79">
                  <c:v>34.359751000000003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29.768699999999999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32.794150999999999</c:v>
                </c:pt>
                <c:pt idx="90">
                  <c:v>30.67745</c:v>
                </c:pt>
                <c:pt idx="91">
                  <c:v>0</c:v>
                </c:pt>
                <c:pt idx="92">
                  <c:v>0</c:v>
                </c:pt>
                <c:pt idx="93">
                  <c:v>31.312750000000001</c:v>
                </c:pt>
                <c:pt idx="94">
                  <c:v>0</c:v>
                </c:pt>
                <c:pt idx="95">
                  <c:v>0</c:v>
                </c:pt>
                <c:pt idx="96">
                  <c:v>32.753900999999999</c:v>
                </c:pt>
                <c:pt idx="97">
                  <c:v>0</c:v>
                </c:pt>
                <c:pt idx="98">
                  <c:v>0</c:v>
                </c:pt>
                <c:pt idx="99">
                  <c:v>30.627800000000001</c:v>
                </c:pt>
                <c:pt idx="100">
                  <c:v>30.305879999999998</c:v>
                </c:pt>
                <c:pt idx="101">
                  <c:v>29.880178000000001</c:v>
                </c:pt>
                <c:pt idx="102">
                  <c:v>29.704346999999999</c:v>
                </c:pt>
                <c:pt idx="103">
                  <c:v>0</c:v>
                </c:pt>
                <c:pt idx="104">
                  <c:v>31.808599999999998</c:v>
                </c:pt>
                <c:pt idx="105">
                  <c:v>30.065846000000001</c:v>
                </c:pt>
                <c:pt idx="106">
                  <c:v>36.127749999999999</c:v>
                </c:pt>
                <c:pt idx="107">
                  <c:v>33.527746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29.457650000000001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</c:numCache>
            </c:numRef>
          </c:yVal>
          <c:smooth val="0"/>
        </c:ser>
        <c:ser>
          <c:idx val="3"/>
          <c:order val="3"/>
          <c:tx>
            <c:v>Cluster 4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Data!$R$2:$R$128</c:f>
              <c:numCache>
                <c:formatCode>General</c:formatCode>
                <c:ptCount val="12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-111.930639</c:v>
                </c:pt>
                <c:pt idx="4">
                  <c:v>-110.891717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-106.61389200000001</c:v>
                </c:pt>
                <c:pt idx="68">
                  <c:v>-106.75575600000001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-117.13576999999999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-118.41120100000001</c:v>
                </c:pt>
                <c:pt idx="110">
                  <c:v>-115.33381</c:v>
                </c:pt>
                <c:pt idx="111">
                  <c:v>-118.41120100000001</c:v>
                </c:pt>
                <c:pt idx="112">
                  <c:v>0</c:v>
                </c:pt>
                <c:pt idx="113">
                  <c:v>0</c:v>
                </c:pt>
                <c:pt idx="114">
                  <c:v>-106.437549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</c:numCache>
            </c:numRef>
          </c:xVal>
          <c:yVal>
            <c:numRef>
              <c:f>Data!$S$2:$S$128</c:f>
              <c:numCache>
                <c:formatCode>General</c:formatCode>
                <c:ptCount val="12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33.388350000000003</c:v>
                </c:pt>
                <c:pt idx="4">
                  <c:v>32.195816000000001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35.112650000000002</c:v>
                </c:pt>
                <c:pt idx="68">
                  <c:v>32.336067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32.814950000000003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34.112101000000003</c:v>
                </c:pt>
                <c:pt idx="110">
                  <c:v>36.208286999999999</c:v>
                </c:pt>
                <c:pt idx="111">
                  <c:v>34.112101000000003</c:v>
                </c:pt>
                <c:pt idx="112">
                  <c:v>0</c:v>
                </c:pt>
                <c:pt idx="113">
                  <c:v>0</c:v>
                </c:pt>
                <c:pt idx="114">
                  <c:v>31.849250000000001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</c:numCache>
            </c:numRef>
          </c:yVal>
          <c:smooth val="0"/>
        </c:ser>
        <c:ser>
          <c:idx val="4"/>
          <c:order val="4"/>
          <c:tx>
            <c:v>Cluster 5</c:v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Data!$T$2:$T$128</c:f>
              <c:numCache>
                <c:formatCode>General</c:formatCode>
                <c:ptCount val="12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-90.685767999999996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-80.834513999999999</c:v>
                </c:pt>
                <c:pt idx="19">
                  <c:v>0</c:v>
                </c:pt>
                <c:pt idx="20">
                  <c:v>-82.812853000000004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-78.914968999999999</c:v>
                </c:pt>
                <c:pt idx="25">
                  <c:v>-77.374397999999999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-83.393700999999993</c:v>
                </c:pt>
                <c:pt idx="33">
                  <c:v>-84.422591999999995</c:v>
                </c:pt>
                <c:pt idx="34">
                  <c:v>-84.422591999999995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-90.006990999999999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-86.394592000000003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-78.658753000000004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-79.040627000000001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-76.244943000000006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-80.886341000000002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-83.946287999999996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-86.784829000000002</c:v>
                </c:pt>
                <c:pt idx="117">
                  <c:v>-78.485744999999994</c:v>
                </c:pt>
                <c:pt idx="118">
                  <c:v>-80.428414000000004</c:v>
                </c:pt>
                <c:pt idx="119">
                  <c:v>-80.262910000000005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-86.441242000000003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</c:numCache>
            </c:numRef>
          </c:xVal>
          <c:yVal>
            <c:numRef>
              <c:f>Data!$U$2:$U$128</c:f>
              <c:numCache>
                <c:formatCode>General</c:formatCode>
                <c:ptCount val="12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35.821827999999996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35.19755</c:v>
                </c:pt>
                <c:pt idx="19">
                  <c:v>0</c:v>
                </c:pt>
                <c:pt idx="20">
                  <c:v>34.684018999999999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35.980432999999998</c:v>
                </c:pt>
                <c:pt idx="25">
                  <c:v>35.599826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33.955300000000001</c:v>
                </c:pt>
                <c:pt idx="33">
                  <c:v>33.762900000000002</c:v>
                </c:pt>
                <c:pt idx="34">
                  <c:v>33.762900000000002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35.105600000000003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35.853391000000002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35.821950000000001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35.927613000000001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36.923200000000001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34.039236000000002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35.974550000000001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36.171550000000003</c:v>
                </c:pt>
                <c:pt idx="117">
                  <c:v>38.03745</c:v>
                </c:pt>
                <c:pt idx="118">
                  <c:v>37.232748000000001</c:v>
                </c:pt>
                <c:pt idx="119">
                  <c:v>36.1021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36.973703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</c:numCache>
            </c:numRef>
          </c:yVal>
          <c:smooth val="0"/>
        </c:ser>
        <c:ser>
          <c:idx val="5"/>
          <c:order val="5"/>
          <c:tx>
            <c:v>Cluster 6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Data!$V$2:$V$128</c:f>
              <c:numCache>
                <c:formatCode>General</c:formatCode>
                <c:ptCount val="12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-116.2261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-116.996844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-123.112172</c:v>
                </c:pt>
                <c:pt idx="81">
                  <c:v>-122.656496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-122.350326</c:v>
                </c:pt>
                <c:pt idx="121">
                  <c:v>-117.161959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</c:numCache>
            </c:numRef>
          </c:xVal>
          <c:yVal>
            <c:numRef>
              <c:f>Data!$W$2:$W$128</c:f>
              <c:numCache>
                <c:formatCode>General</c:formatCode>
                <c:ptCount val="12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43.606650999999999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46.729767000000002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44.052999999999997</c:v>
                </c:pt>
                <c:pt idx="81">
                  <c:v>45.538249999999998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47.6218</c:v>
                </c:pt>
                <c:pt idx="121">
                  <c:v>46.733252999999998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</c:numCache>
            </c:numRef>
          </c:yVal>
          <c:smooth val="0"/>
        </c:ser>
        <c:ser>
          <c:idx val="6"/>
          <c:order val="6"/>
          <c:tx>
            <c:v>Cluster 7</c:v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numRef>
              <c:f>Data!$X$2:$X$128</c:f>
              <c:numCache>
                <c:formatCode>General</c:formatCode>
                <c:ptCount val="12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-122.29729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-119.792874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-119.74888199999999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-121.849783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-122.16488699999999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</c:numCache>
            </c:numRef>
          </c:xVal>
          <c:yVal>
            <c:numRef>
              <c:f>Data!$Y$2:$Y$128</c:f>
              <c:numCache>
                <c:formatCode>General</c:formatCode>
                <c:ptCount val="12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37.867249999999999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36.7806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39.438391000000003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37.304000000000002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37.424050000000001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</c:numCache>
            </c:numRef>
          </c:yVal>
          <c:smooth val="0"/>
        </c:ser>
        <c:ser>
          <c:idx val="7"/>
          <c:order val="7"/>
          <c:tx>
            <c:v>Cluster 8</c:v>
          </c:tx>
          <c:spPr>
            <a:ln w="25400" cap="rnd">
              <a:noFill/>
              <a:round/>
            </a:ln>
            <a:effectLst/>
          </c:spPr>
          <c:marker>
            <c:symbol val="plus"/>
            <c:size val="5"/>
            <c:spPr>
              <a:noFill/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xVal>
            <c:numRef>
              <c:f>Data!$Z$2:$Z$128</c:f>
              <c:numCache>
                <c:formatCode>General</c:formatCode>
                <c:ptCount val="12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-84.778250999999997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-83.621105999999997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-91.535123999999996</c:v>
                </c:pt>
                <c:pt idx="41">
                  <c:v>-93.625622000000007</c:v>
                </c:pt>
                <c:pt idx="42">
                  <c:v>-95.255404999999996</c:v>
                </c:pt>
                <c:pt idx="43">
                  <c:v>-96.589980999999995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-84.484319999999997</c:v>
                </c:pt>
                <c:pt idx="58">
                  <c:v>-83.730840999999998</c:v>
                </c:pt>
                <c:pt idx="59">
                  <c:v>0</c:v>
                </c:pt>
                <c:pt idx="60">
                  <c:v>-93.266848999999993</c:v>
                </c:pt>
                <c:pt idx="61">
                  <c:v>0</c:v>
                </c:pt>
                <c:pt idx="62">
                  <c:v>-92.326695999999998</c:v>
                </c:pt>
                <c:pt idx="63">
                  <c:v>0</c:v>
                </c:pt>
                <c:pt idx="64">
                  <c:v>0</c:v>
                </c:pt>
                <c:pt idx="65">
                  <c:v>-96.688170999999997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-88.751909999999995</c:v>
                </c:pt>
                <c:pt idx="72">
                  <c:v>-87.694548999999995</c:v>
                </c:pt>
                <c:pt idx="73">
                  <c:v>-86.265698999999998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-85.588286999999994</c:v>
                </c:pt>
                <c:pt idx="125">
                  <c:v>-89.387518999999998</c:v>
                </c:pt>
                <c:pt idx="126">
                  <c:v>0</c:v>
                </c:pt>
              </c:numCache>
            </c:numRef>
          </c:xVal>
          <c:yVal>
            <c:numRef>
              <c:f>Data!$AA$2:$AA$128</c:f>
              <c:numCache>
                <c:formatCode>General</c:formatCode>
                <c:ptCount val="12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43.596552000000003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42.244199999999999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41.658250000000002</c:v>
                </c:pt>
                <c:pt idx="41">
                  <c:v>42.023350000000001</c:v>
                </c:pt>
                <c:pt idx="42">
                  <c:v>38.962850000000003</c:v>
                </c:pt>
                <c:pt idx="43">
                  <c:v>39.190100000000001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42.735950000000003</c:v>
                </c:pt>
                <c:pt idx="58">
                  <c:v>42.275350000000003</c:v>
                </c:pt>
                <c:pt idx="59">
                  <c:v>0</c:v>
                </c:pt>
                <c:pt idx="60">
                  <c:v>44.961849999999998</c:v>
                </c:pt>
                <c:pt idx="61">
                  <c:v>0</c:v>
                </c:pt>
                <c:pt idx="62">
                  <c:v>38.954099999999997</c:v>
                </c:pt>
                <c:pt idx="63">
                  <c:v>0</c:v>
                </c:pt>
                <c:pt idx="64">
                  <c:v>0</c:v>
                </c:pt>
                <c:pt idx="65">
                  <c:v>40.816400000000002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41.930629000000003</c:v>
                </c:pt>
                <c:pt idx="72">
                  <c:v>42.046349999999997</c:v>
                </c:pt>
                <c:pt idx="73">
                  <c:v>41.6753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42.274700000000003</c:v>
                </c:pt>
                <c:pt idx="125">
                  <c:v>43.079799999999999</c:v>
                </c:pt>
                <c:pt idx="126">
                  <c:v>0</c:v>
                </c:pt>
              </c:numCache>
            </c:numRef>
          </c:yVal>
          <c:smooth val="0"/>
        </c:ser>
        <c:ser>
          <c:idx val="8"/>
          <c:order val="8"/>
          <c:tx>
            <c:v>Cluster 9</c:v>
          </c:tx>
          <c:spPr>
            <a:ln w="25400" cap="rnd">
              <a:noFill/>
              <a:round/>
            </a:ln>
            <a:effectLst/>
          </c:spPr>
          <c:marker>
            <c:symbol val="x"/>
            <c:size val="5"/>
            <c:spPr>
              <a:noFill/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xVal>
            <c:numRef>
              <c:f>Data!$AB$2:$AB$128</c:f>
              <c:numCache>
                <c:formatCode>General</c:formatCode>
                <c:ptCount val="12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-80.210845000000006</c:v>
                </c:pt>
                <c:pt idx="28">
                  <c:v>-80.106623999999996</c:v>
                </c:pt>
                <c:pt idx="29">
                  <c:v>-82.336276999999995</c:v>
                </c:pt>
                <c:pt idx="30">
                  <c:v>-84.281398999999993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-80.210845000000006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-82.482119999999995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-81.374247999999994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</c:numCache>
            </c:numRef>
          </c:xVal>
          <c:yVal>
            <c:numRef>
              <c:f>Data!$AC$2:$AC$128</c:f>
              <c:numCache>
                <c:formatCode>General</c:formatCode>
                <c:ptCount val="12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25.775666999999999</c:v>
                </c:pt>
                <c:pt idx="28">
                  <c:v>26.372699999999998</c:v>
                </c:pt>
                <c:pt idx="29">
                  <c:v>29.674150000000001</c:v>
                </c:pt>
                <c:pt idx="30">
                  <c:v>30.457000000000001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25.775666999999999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27.959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28.504747999999999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</c:numCache>
            </c:numRef>
          </c:yVal>
          <c:smooth val="0"/>
        </c:ser>
        <c:ser>
          <c:idx val="9"/>
          <c:order val="9"/>
          <c:tx>
            <c:v>Cluster 10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60000"/>
                </a:schemeClr>
              </a:solidFill>
              <a:ln w="9525">
                <a:solidFill>
                  <a:schemeClr val="accent4">
                    <a:lumMod val="60000"/>
                  </a:schemeClr>
                </a:solidFill>
              </a:ln>
              <a:effectLst/>
            </c:spPr>
          </c:marker>
          <c:xVal>
            <c:numRef>
              <c:f>Data!$AD$2:$AD$128</c:f>
              <c:numCache>
                <c:formatCode>General</c:formatCode>
                <c:ptCount val="12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-155.087501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</c:numCache>
            </c:numRef>
          </c:xVal>
          <c:yVal>
            <c:numRef>
              <c:f>Data!$AE$2:$AE$128</c:f>
              <c:numCache>
                <c:formatCode>General</c:formatCode>
                <c:ptCount val="12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19.696151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4970464"/>
        <c:axId val="784970856"/>
      </c:scatterChart>
      <c:valAx>
        <c:axId val="784970464"/>
        <c:scaling>
          <c:orientation val="minMax"/>
          <c:max val="-65"/>
          <c:min val="-16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1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Longitude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84970856"/>
        <c:crosses val="autoZero"/>
        <c:crossBetween val="midCat"/>
      </c:valAx>
      <c:valAx>
        <c:axId val="784970856"/>
        <c:scaling>
          <c:orientation val="minMax"/>
          <c:max val="49"/>
          <c:min val="19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1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Latitude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849704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>
            <a:alpha val="50000"/>
          </a:schemeClr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85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127000</xdr:colOff>
      <xdr:row>8</xdr:row>
      <xdr:rowOff>137160</xdr:rowOff>
    </xdr:from>
    <xdr:to>
      <xdr:col>13</xdr:col>
      <xdr:colOff>152400</xdr:colOff>
      <xdr:row>39</xdr:row>
      <xdr:rowOff>20320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659906" cy="6284259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dministrator" refreshedDate="42229.980124305555" createdVersion="5" refreshedVersion="5" minRefreshableVersion="3" recordCount="127">
  <cacheSource type="worksheet">
    <worksheetSource ref="B8:E135" sheet="HC_Clusters"/>
  </cacheSource>
  <cacheFields count="4">
    <cacheField name="Cluster ID" numFmtId="0">
      <sharedItems containsSemiMixedTypes="0" containsString="0" containsNumber="1" containsInteger="1" minValue="1" maxValue="10" count="10">
        <n v="1"/>
        <n v="2"/>
        <n v="3"/>
        <n v="4"/>
        <n v="5"/>
        <n v="6"/>
        <n v="7"/>
        <n v="8"/>
        <n v="9"/>
        <n v="10"/>
      </sharedItems>
    </cacheField>
    <cacheField name="Sub-Cluster" numFmtId="0">
      <sharedItems containsSemiMixedTypes="0" containsString="0" containsNumber="1" containsInteger="1" minValue="1" maxValue="30"/>
    </cacheField>
    <cacheField name="Latitude" numFmtId="0">
      <sharedItems containsSemiMixedTypes="0" containsString="0" containsNumber="1" minValue="19.696151" maxValue="47.6218"/>
    </cacheField>
    <cacheField name="Longitude" numFmtId="0">
      <sharedItems containsSemiMixedTypes="0" containsString="0" containsNumber="1" minValue="-155.087501" maxValue="-71.017892000000003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27">
  <r>
    <x v="0"/>
    <n v="1"/>
    <n v="38.863199999999999"/>
    <n v="-104.759899"/>
  </r>
  <r>
    <x v="1"/>
    <n v="2"/>
    <n v="41.080399999999997"/>
    <n v="-81.521499000000006"/>
  </r>
  <r>
    <x v="2"/>
    <n v="3"/>
    <n v="33.237699999999997"/>
    <n v="-87.540978999999993"/>
  </r>
  <r>
    <x v="3"/>
    <n v="4"/>
    <n v="33.388350000000003"/>
    <n v="-111.930639"/>
  </r>
  <r>
    <x v="3"/>
    <n v="4"/>
    <n v="32.195816000000001"/>
    <n v="-110.891717"/>
  </r>
  <r>
    <x v="2"/>
    <n v="5"/>
    <n v="36.071800000000003"/>
    <n v="-94.155683999999994"/>
  </r>
  <r>
    <x v="4"/>
    <n v="6"/>
    <n v="35.821827999999996"/>
    <n v="-90.685767999999996"/>
  </r>
  <r>
    <x v="1"/>
    <n v="7"/>
    <n v="41.362343000000003"/>
    <n v="-74.027316999999996"/>
  </r>
  <r>
    <x v="2"/>
    <n v="8"/>
    <n v="32.5929"/>
    <n v="-85.480322000000001"/>
  </r>
  <r>
    <x v="1"/>
    <n v="9"/>
    <n v="40.115904"/>
    <n v="-87.842539000000002"/>
  </r>
  <r>
    <x v="2"/>
    <n v="10"/>
    <n v="31.568950000000001"/>
    <n v="-97.183198000000004"/>
  </r>
  <r>
    <x v="5"/>
    <n v="11"/>
    <n v="43.606650999999999"/>
    <n v="-116.2261"/>
  </r>
  <r>
    <x v="1"/>
    <n v="7"/>
    <n v="42.336029000000003"/>
    <n v="-71.017892000000003"/>
  </r>
  <r>
    <x v="1"/>
    <n v="2"/>
    <n v="41.374699999999997"/>
    <n v="-83.651399999999995"/>
  </r>
  <r>
    <x v="1"/>
    <n v="7"/>
    <n v="42.889800000000001"/>
    <n v="-78.859684000000001"/>
  </r>
  <r>
    <x v="0"/>
    <n v="12"/>
    <n v="40.247149999999998"/>
    <n v="-111.642674"/>
  </r>
  <r>
    <x v="6"/>
    <n v="13"/>
    <n v="37.867249999999999"/>
    <n v="-122.29729"/>
  </r>
  <r>
    <x v="7"/>
    <n v="14"/>
    <n v="43.596552000000003"/>
    <n v="-84.778250999999997"/>
  </r>
  <r>
    <x v="4"/>
    <n v="15"/>
    <n v="35.19755"/>
    <n v="-80.834513999999999"/>
  </r>
  <r>
    <x v="1"/>
    <n v="9"/>
    <n v="39.139800999999999"/>
    <n v="-84.505956999999995"/>
  </r>
  <r>
    <x v="4"/>
    <n v="15"/>
    <n v="34.684018999999999"/>
    <n v="-82.812853000000004"/>
  </r>
  <r>
    <x v="0"/>
    <n v="1"/>
    <n v="40.026881000000003"/>
    <n v="-105.251025"/>
  </r>
  <r>
    <x v="0"/>
    <n v="1"/>
    <n v="40.555549999999997"/>
    <n v="-105.06848100000001"/>
  </r>
  <r>
    <x v="1"/>
    <n v="7"/>
    <n v="41.806054000000003"/>
    <n v="-72.256675000000001"/>
  </r>
  <r>
    <x v="4"/>
    <n v="16"/>
    <n v="35.980432999999998"/>
    <n v="-78.914968999999999"/>
  </r>
  <r>
    <x v="4"/>
    <n v="16"/>
    <n v="35.599826"/>
    <n v="-77.374397999999999"/>
  </r>
  <r>
    <x v="7"/>
    <n v="14"/>
    <n v="42.244199999999999"/>
    <n v="-83.621105999999997"/>
  </r>
  <r>
    <x v="8"/>
    <n v="17"/>
    <n v="25.775666999999999"/>
    <n v="-80.210845000000006"/>
  </r>
  <r>
    <x v="8"/>
    <n v="17"/>
    <n v="26.372699999999998"/>
    <n v="-80.106623999999996"/>
  </r>
  <r>
    <x v="8"/>
    <n v="18"/>
    <n v="29.674150000000001"/>
    <n v="-82.336276999999995"/>
  </r>
  <r>
    <x v="8"/>
    <n v="18"/>
    <n v="30.457000000000001"/>
    <n v="-84.281398999999993"/>
  </r>
  <r>
    <x v="6"/>
    <n v="13"/>
    <n v="36.7806"/>
    <n v="-119.792874"/>
  </r>
  <r>
    <x v="4"/>
    <n v="15"/>
    <n v="33.955300000000001"/>
    <n v="-83.393700999999993"/>
  </r>
  <r>
    <x v="4"/>
    <n v="15"/>
    <n v="33.762900000000002"/>
    <n v="-84.422591999999995"/>
  </r>
  <r>
    <x v="4"/>
    <n v="15"/>
    <n v="33.762900000000002"/>
    <n v="-84.422591999999995"/>
  </r>
  <r>
    <x v="9"/>
    <n v="19"/>
    <n v="19.696151"/>
    <n v="-155.087501"/>
  </r>
  <r>
    <x v="2"/>
    <n v="20"/>
    <n v="29.768699999999999"/>
    <n v="-95.386728000000005"/>
  </r>
  <r>
    <x v="5"/>
    <n v="21"/>
    <n v="46.729767000000002"/>
    <n v="-116.996844"/>
  </r>
  <r>
    <x v="1"/>
    <n v="9"/>
    <n v="40.113"/>
    <n v="-88.264949000000001"/>
  </r>
  <r>
    <x v="1"/>
    <n v="9"/>
    <n v="39.165300000000002"/>
    <n v="-86.526399999999995"/>
  </r>
  <r>
    <x v="7"/>
    <n v="22"/>
    <n v="41.658250000000002"/>
    <n v="-91.535123999999996"/>
  </r>
  <r>
    <x v="7"/>
    <n v="22"/>
    <n v="42.023350000000001"/>
    <n v="-93.625622000000007"/>
  </r>
  <r>
    <x v="7"/>
    <n v="23"/>
    <n v="38.962850000000003"/>
    <n v="-95.255404999999996"/>
  </r>
  <r>
    <x v="7"/>
    <n v="23"/>
    <n v="39.190100000000001"/>
    <n v="-96.589980999999995"/>
  </r>
  <r>
    <x v="1"/>
    <n v="2"/>
    <n v="41.147067"/>
    <n v="-81.362487000000002"/>
  </r>
  <r>
    <x v="1"/>
    <n v="9"/>
    <n v="38.042746000000001"/>
    <n v="-84.459460000000007"/>
  </r>
  <r>
    <x v="2"/>
    <n v="10"/>
    <n v="32.531801999999999"/>
    <n v="-92.639624999999995"/>
  </r>
  <r>
    <x v="2"/>
    <n v="24"/>
    <n v="30.215250000000001"/>
    <n v="-92.029499000000001"/>
  </r>
  <r>
    <x v="2"/>
    <n v="10"/>
    <n v="32.511650000000003"/>
    <n v="-92.084920999999994"/>
  </r>
  <r>
    <x v="1"/>
    <n v="9"/>
    <n v="38.22475"/>
    <n v="-85.741156000000004"/>
  </r>
  <r>
    <x v="2"/>
    <n v="24"/>
    <n v="30.448967"/>
    <n v="-91.126042999999996"/>
  </r>
  <r>
    <x v="1"/>
    <n v="9"/>
    <n v="38.412950000000002"/>
    <n v="-82.433767000000003"/>
  </r>
  <r>
    <x v="1"/>
    <n v="25"/>
    <n v="38.996062000000002"/>
    <n v="-76.934785000000005"/>
  </r>
  <r>
    <x v="1"/>
    <n v="7"/>
    <n v="42.065150000000003"/>
    <n v="-71.248358999999994"/>
  </r>
  <r>
    <x v="4"/>
    <n v="6"/>
    <n v="35.105600000000003"/>
    <n v="-90.006990999999999"/>
  </r>
  <r>
    <x v="8"/>
    <n v="17"/>
    <n v="25.775666999999999"/>
    <n v="-80.210845000000006"/>
  </r>
  <r>
    <x v="1"/>
    <n v="9"/>
    <n v="39.505667000000003"/>
    <n v="-84.747241000000002"/>
  </r>
  <r>
    <x v="7"/>
    <n v="14"/>
    <n v="42.735950000000003"/>
    <n v="-84.484319999999997"/>
  </r>
  <r>
    <x v="7"/>
    <n v="14"/>
    <n v="42.275350000000003"/>
    <n v="-83.730840999999998"/>
  </r>
  <r>
    <x v="4"/>
    <n v="6"/>
    <n v="35.853391000000002"/>
    <n v="-86.394592000000003"/>
  </r>
  <r>
    <x v="7"/>
    <n v="26"/>
    <n v="44.961849999999998"/>
    <n v="-93.266848999999993"/>
  </r>
  <r>
    <x v="2"/>
    <n v="3"/>
    <n v="33.456722999999997"/>
    <n v="-88.822159999999997"/>
  </r>
  <r>
    <x v="7"/>
    <n v="23"/>
    <n v="38.954099999999997"/>
    <n v="-92.326695999999998"/>
  </r>
  <r>
    <x v="1"/>
    <n v="25"/>
    <n v="38.971649999999997"/>
    <n v="-76.503033000000002"/>
  </r>
  <r>
    <x v="4"/>
    <n v="16"/>
    <n v="35.821950000000001"/>
    <n v="-78.658753000000004"/>
  </r>
  <r>
    <x v="7"/>
    <n v="22"/>
    <n v="40.816400000000002"/>
    <n v="-96.688170999999997"/>
  </r>
  <r>
    <x v="6"/>
    <n v="13"/>
    <n v="39.438391000000003"/>
    <n v="-119.74888199999999"/>
  </r>
  <r>
    <x v="3"/>
    <n v="27"/>
    <n v="35.112650000000002"/>
    <n v="-106.61389200000001"/>
  </r>
  <r>
    <x v="3"/>
    <n v="4"/>
    <n v="32.336067"/>
    <n v="-106.75575600000001"/>
  </r>
  <r>
    <x v="4"/>
    <n v="16"/>
    <n v="35.927613000000001"/>
    <n v="-79.040627000000001"/>
  </r>
  <r>
    <x v="2"/>
    <n v="10"/>
    <n v="33.214204000000002"/>
    <n v="-97.130942000000005"/>
  </r>
  <r>
    <x v="7"/>
    <n v="14"/>
    <n v="41.930629000000003"/>
    <n v="-88.751909999999995"/>
  </r>
  <r>
    <x v="7"/>
    <n v="14"/>
    <n v="42.046349999999997"/>
    <n v="-87.694548999999995"/>
  </r>
  <r>
    <x v="7"/>
    <n v="14"/>
    <n v="41.6753"/>
    <n v="-86.265698999999998"/>
  </r>
  <r>
    <x v="1"/>
    <n v="2"/>
    <n v="39.324176999999999"/>
    <n v="-82.096051000000003"/>
  </r>
  <r>
    <x v="1"/>
    <n v="2"/>
    <n v="39.988933000000003"/>
    <n v="-82.987380999999999"/>
  </r>
  <r>
    <x v="2"/>
    <n v="5"/>
    <n v="35.46705"/>
    <n v="-97.513491000000002"/>
  </r>
  <r>
    <x v="2"/>
    <n v="5"/>
    <n v="35.46705"/>
    <n v="-97.513491000000002"/>
  </r>
  <r>
    <x v="4"/>
    <n v="16"/>
    <n v="36.923200000000001"/>
    <n v="-76.244943000000006"/>
  </r>
  <r>
    <x v="2"/>
    <n v="3"/>
    <n v="34.359751000000003"/>
    <n v="-89.526155000000003"/>
  </r>
  <r>
    <x v="5"/>
    <n v="28"/>
    <n v="44.052999999999997"/>
    <n v="-123.112172"/>
  </r>
  <r>
    <x v="5"/>
    <n v="28"/>
    <n v="45.538249999999998"/>
    <n v="-122.656496"/>
  </r>
  <r>
    <x v="1"/>
    <n v="25"/>
    <n v="40.276049999999998"/>
    <n v="-76.884502999999995"/>
  </r>
  <r>
    <x v="1"/>
    <n v="2"/>
    <n v="40.439207000000003"/>
    <n v="-79.976702000000003"/>
  </r>
  <r>
    <x v="1"/>
    <n v="9"/>
    <n v="40.444667000000003"/>
    <n v="-86.911929000000001"/>
  </r>
  <r>
    <x v="2"/>
    <n v="20"/>
    <n v="29.768699999999999"/>
    <n v="-95.386728000000005"/>
  </r>
  <r>
    <x v="1"/>
    <n v="25"/>
    <n v="40.486400000000003"/>
    <n v="-74.445132999999998"/>
  </r>
  <r>
    <x v="3"/>
    <n v="29"/>
    <n v="32.814950000000003"/>
    <n v="-117.13576999999999"/>
  </r>
  <r>
    <x v="6"/>
    <n v="13"/>
    <n v="37.304000000000002"/>
    <n v="-121.849783"/>
  </r>
  <r>
    <x v="2"/>
    <n v="10"/>
    <n v="32.794150999999999"/>
    <n v="-96.765248999999997"/>
  </r>
  <r>
    <x v="2"/>
    <n v="24"/>
    <n v="30.67745"/>
    <n v="-88.088959000000003"/>
  </r>
  <r>
    <x v="4"/>
    <n v="15"/>
    <n v="34.039236000000002"/>
    <n v="-80.886341000000002"/>
  </r>
  <r>
    <x v="8"/>
    <n v="18"/>
    <n v="27.959"/>
    <n v="-82.482119999999995"/>
  </r>
  <r>
    <x v="2"/>
    <n v="24"/>
    <n v="31.312750000000001"/>
    <n v="-89.306918999999994"/>
  </r>
  <r>
    <x v="6"/>
    <n v="13"/>
    <n v="37.424050000000001"/>
    <n v="-122.16488699999999"/>
  </r>
  <r>
    <x v="1"/>
    <n v="7"/>
    <n v="43.041058999999997"/>
    <n v="-76.144067000000007"/>
  </r>
  <r>
    <x v="2"/>
    <n v="10"/>
    <n v="32.753900999999999"/>
    <n v="-97.336248999999995"/>
  </r>
  <r>
    <x v="1"/>
    <n v="25"/>
    <n v="40.006816999999998"/>
    <n v="-75.134677999999994"/>
  </r>
  <r>
    <x v="4"/>
    <n v="6"/>
    <n v="35.974550000000001"/>
    <n v="-83.946287999999996"/>
  </r>
  <r>
    <x v="2"/>
    <n v="20"/>
    <n v="30.627800000000001"/>
    <n v="-96.334199999999996"/>
  </r>
  <r>
    <x v="2"/>
    <n v="20"/>
    <n v="30.305879999999998"/>
    <n v="-97.750522000000004"/>
  </r>
  <r>
    <x v="2"/>
    <n v="20"/>
    <n v="29.880178000000001"/>
    <n v="-97.929042999999993"/>
  </r>
  <r>
    <x v="2"/>
    <n v="20"/>
    <n v="29.704346999999999"/>
    <n v="-98.117429000000001"/>
  </r>
  <r>
    <x v="1"/>
    <n v="2"/>
    <n v="41.66395"/>
    <n v="-83.581648999999999"/>
  </r>
  <r>
    <x v="2"/>
    <n v="8"/>
    <n v="31.808599999999998"/>
    <n v="-85.97"/>
  </r>
  <r>
    <x v="2"/>
    <n v="24"/>
    <n v="30.065846000000001"/>
    <n v="-89.931354999999996"/>
  </r>
  <r>
    <x v="2"/>
    <n v="5"/>
    <n v="36.127749999999999"/>
    <n v="-95.916407000000007"/>
  </r>
  <r>
    <x v="2"/>
    <n v="3"/>
    <n v="33.527746"/>
    <n v="-86.799222999999998"/>
  </r>
  <r>
    <x v="8"/>
    <n v="18"/>
    <n v="28.504747999999999"/>
    <n v="-81.374247999999994"/>
  </r>
  <r>
    <x v="3"/>
    <n v="29"/>
    <n v="34.112101000000003"/>
    <n v="-118.41120100000001"/>
  </r>
  <r>
    <x v="3"/>
    <n v="30"/>
    <n v="36.208286999999999"/>
    <n v="-115.33381"/>
  </r>
  <r>
    <x v="3"/>
    <n v="29"/>
    <n v="34.112101000000003"/>
    <n v="-118.41120100000001"/>
  </r>
  <r>
    <x v="0"/>
    <n v="12"/>
    <n v="41.74004"/>
    <n v="-111.83512500000001"/>
  </r>
  <r>
    <x v="0"/>
    <n v="12"/>
    <n v="40.777267000000002"/>
    <n v="-111.92992099999999"/>
  </r>
  <r>
    <x v="3"/>
    <n v="4"/>
    <n v="31.849250000000001"/>
    <n v="-106.437549"/>
  </r>
  <r>
    <x v="2"/>
    <n v="20"/>
    <n v="29.457650000000001"/>
    <n v="-98.505354999999994"/>
  </r>
  <r>
    <x v="4"/>
    <n v="6"/>
    <n v="36.171550000000003"/>
    <n v="-86.784829000000002"/>
  </r>
  <r>
    <x v="4"/>
    <n v="16"/>
    <n v="38.03745"/>
    <n v="-78.485744999999994"/>
  </r>
  <r>
    <x v="4"/>
    <n v="16"/>
    <n v="37.232748000000001"/>
    <n v="-80.428414000000004"/>
  </r>
  <r>
    <x v="4"/>
    <n v="16"/>
    <n v="36.1021"/>
    <n v="-80.262910000000005"/>
  </r>
  <r>
    <x v="5"/>
    <n v="21"/>
    <n v="47.6218"/>
    <n v="-122.350326"/>
  </r>
  <r>
    <x v="5"/>
    <n v="21"/>
    <n v="46.733252999999998"/>
    <n v="-117.161959"/>
  </r>
  <r>
    <x v="1"/>
    <n v="2"/>
    <n v="39.635649000000001"/>
    <n v="-79.949771999999996"/>
  </r>
  <r>
    <x v="4"/>
    <n v="6"/>
    <n v="36.973703"/>
    <n v="-86.441242000000003"/>
  </r>
  <r>
    <x v="7"/>
    <n v="14"/>
    <n v="42.274700000000003"/>
    <n v="-85.588286999999994"/>
  </r>
  <r>
    <x v="7"/>
    <n v="14"/>
    <n v="43.079799999999999"/>
    <n v="-89.387518999999998"/>
  </r>
  <r>
    <x v="0"/>
    <n v="1"/>
    <n v="41.310879999999997"/>
    <n v="-105.583037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6" cacheId="34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>
  <location ref="H15:M26" firstHeaderRow="0" firstDataRow="1" firstDataCol="1"/>
  <pivotFields count="4">
    <pivotField axis="axisRow" dataField="1" showAll="0">
      <items count="11">
        <item x="0"/>
        <item x="1"/>
        <item x="2"/>
        <item x="3"/>
        <item x="4"/>
        <item x="5"/>
        <item x="6"/>
        <item x="7"/>
        <item x="8"/>
        <item x="9"/>
        <item t="default"/>
      </items>
    </pivotField>
    <pivotField showAll="0"/>
    <pivotField dataField="1" showAll="0"/>
    <pivotField dataField="1" showAll="0"/>
  </pivotFields>
  <rowFields count="1">
    <field x="0"/>
  </rowFields>
  <rowItems count="1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 t="grand">
      <x/>
    </i>
  </rowItems>
  <colFields count="1">
    <field x="-2"/>
  </colFields>
  <colItems count="5">
    <i>
      <x/>
    </i>
    <i i="1">
      <x v="1"/>
    </i>
    <i i="2">
      <x v="2"/>
    </i>
    <i i="3">
      <x v="3"/>
    </i>
    <i i="4">
      <x v="4"/>
    </i>
  </colItems>
  <dataFields count="5">
    <dataField name="Count of Cluster ID" fld="0" subtotal="count" baseField="0" baseItem="0"/>
    <dataField name="Min of Latitude" fld="2" subtotal="min" baseField="0" baseItem="0" numFmtId="2"/>
    <dataField name="Max of Latitude" fld="2" subtotal="max" baseField="0" baseItem="0" numFmtId="2"/>
    <dataField name="Min of Longitude" fld="3" subtotal="min" baseField="0" baseItem="0" numFmtId="2"/>
    <dataField name="Max of Longitude" fld="3" subtotal="max" baseField="0" baseItem="0" numFmtId="2"/>
  </dataFields>
  <formats count="1">
    <format dxfId="0">
      <pivotArea outline="0" collapsedLevelsAreSubtotals="1" fieldPosition="0">
        <references count="1">
          <reference field="4294967294" count="4" selected="0">
            <x v="1"/>
            <x v="2"/>
            <x v="3"/>
            <x v="4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queryTables/queryTable1.xml><?xml version="1.0" encoding="utf-8"?>
<queryTable xmlns="http://schemas.openxmlformats.org/spreadsheetml/2006/main" name="List_of_American_football_stadiums_by_capacity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ahoma"/>
        <a:font script="Hebr" typeface="Gisha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ahoma"/>
        <a:font script="Hebr" typeface="Gisha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52"/>
  <sheetViews>
    <sheetView topLeftCell="C1" zoomScaleNormal="100" workbookViewId="0">
      <selection activeCell="I2" sqref="I2:I128"/>
    </sheetView>
  </sheetViews>
  <sheetFormatPr defaultColWidth="8.77734375" defaultRowHeight="15.6" x14ac:dyDescent="0.3"/>
  <cols>
    <col min="1" max="1" width="42.109375" style="1" bestFit="1" customWidth="1"/>
    <col min="2" max="2" width="19.33203125" style="1" customWidth="1"/>
    <col min="3" max="3" width="12.44140625" style="1" customWidth="1"/>
    <col min="4" max="4" width="14.77734375" style="1" customWidth="1"/>
    <col min="5" max="5" width="24" style="1" bestFit="1" customWidth="1"/>
    <col min="6" max="6" width="22.33203125" style="3" bestFit="1" customWidth="1"/>
    <col min="7" max="7" width="13.109375" style="3" bestFit="1" customWidth="1"/>
    <col min="8" max="8" width="9" style="1" bestFit="1" customWidth="1"/>
    <col min="9" max="9" width="21.109375" style="1" bestFit="1" customWidth="1"/>
    <col min="10" max="11" width="8.77734375" style="1"/>
    <col min="12" max="12" width="9.88671875" style="1" bestFit="1" customWidth="1"/>
    <col min="13" max="16384" width="8.77734375" style="1"/>
  </cols>
  <sheetData>
    <row r="1" spans="1:31" x14ac:dyDescent="0.3">
      <c r="A1" s="4" t="s">
        <v>40</v>
      </c>
      <c r="B1" s="4" t="s">
        <v>39</v>
      </c>
      <c r="C1" s="4" t="s">
        <v>129</v>
      </c>
      <c r="D1" s="4" t="s">
        <v>130</v>
      </c>
      <c r="E1" s="4" t="s">
        <v>133</v>
      </c>
      <c r="F1" s="4" t="s">
        <v>131</v>
      </c>
      <c r="G1" s="5" t="s">
        <v>132</v>
      </c>
      <c r="H1" s="14" t="s">
        <v>203</v>
      </c>
      <c r="I1" s="14" t="s">
        <v>204</v>
      </c>
      <c r="L1" s="14">
        <v>1</v>
      </c>
      <c r="M1" s="14">
        <v>1</v>
      </c>
      <c r="N1" s="14">
        <v>2</v>
      </c>
      <c r="O1" s="14">
        <v>2</v>
      </c>
      <c r="P1" s="14">
        <v>3</v>
      </c>
      <c r="Q1" s="14">
        <v>3</v>
      </c>
      <c r="R1" s="14">
        <v>4</v>
      </c>
      <c r="S1" s="14">
        <v>4</v>
      </c>
      <c r="T1" s="14">
        <v>5</v>
      </c>
      <c r="U1" s="14">
        <v>5</v>
      </c>
      <c r="V1" s="14">
        <v>6</v>
      </c>
      <c r="W1" s="14">
        <v>6</v>
      </c>
      <c r="X1" s="14">
        <v>7</v>
      </c>
      <c r="Y1" s="14">
        <v>7</v>
      </c>
      <c r="Z1" s="14">
        <v>8</v>
      </c>
      <c r="AA1" s="14">
        <v>8</v>
      </c>
      <c r="AB1" s="14">
        <v>9</v>
      </c>
      <c r="AC1" s="14">
        <v>9</v>
      </c>
      <c r="AD1" s="14">
        <v>10</v>
      </c>
      <c r="AE1" s="14">
        <v>10</v>
      </c>
    </row>
    <row r="2" spans="1:31" x14ac:dyDescent="0.3">
      <c r="A2" s="1" t="s">
        <v>61</v>
      </c>
      <c r="B2" s="3">
        <v>52480</v>
      </c>
      <c r="C2" s="7">
        <v>38.863199999999999</v>
      </c>
      <c r="D2" s="7">
        <v>-104.759899</v>
      </c>
      <c r="E2" s="3">
        <v>39823782</v>
      </c>
      <c r="F2" s="3">
        <v>56600</v>
      </c>
      <c r="G2" s="3">
        <v>4413</v>
      </c>
      <c r="H2" s="1">
        <v>1</v>
      </c>
      <c r="I2" s="1">
        <f>VLOOKUP(H2,HC_Clusters!$A$8:$E$135,2,FALSE)</f>
        <v>1</v>
      </c>
      <c r="L2" s="1">
        <f>IF($I2=L$1,$D2)</f>
        <v>-104.759899</v>
      </c>
      <c r="M2" s="1">
        <f>IF($I2=M$1,$C2)</f>
        <v>38.863199999999999</v>
      </c>
      <c r="N2" s="1" t="b">
        <f>IF($I2=N$1,$D2)</f>
        <v>0</v>
      </c>
      <c r="O2" s="1" t="b">
        <f>IF($I2=O$1,$C2)</f>
        <v>0</v>
      </c>
      <c r="P2" s="1" t="b">
        <f t="shared" ref="P2:P17" si="0">IF($I2=P$1,$D2)</f>
        <v>0</v>
      </c>
      <c r="Q2" s="1" t="b">
        <f t="shared" ref="Q2:Q17" si="1">IF($I2=Q$1,$C2)</f>
        <v>0</v>
      </c>
      <c r="R2" s="1" t="b">
        <f t="shared" ref="R2:R17" si="2">IF($I2=R$1,$D2)</f>
        <v>0</v>
      </c>
      <c r="S2" s="1" t="b">
        <f t="shared" ref="S2:S17" si="3">IF($I2=S$1,$C2)</f>
        <v>0</v>
      </c>
      <c r="T2" s="1" t="b">
        <f t="shared" ref="T2:T17" si="4">IF($I2=T$1,$D2)</f>
        <v>0</v>
      </c>
      <c r="U2" s="1" t="b">
        <f t="shared" ref="U2:U17" si="5">IF($I2=U$1,$C2)</f>
        <v>0</v>
      </c>
      <c r="V2" s="1" t="b">
        <f t="shared" ref="V2:V17" si="6">IF($I2=V$1,$D2)</f>
        <v>0</v>
      </c>
      <c r="W2" s="1" t="b">
        <f t="shared" ref="W2:W17" si="7">IF($I2=W$1,$C2)</f>
        <v>0</v>
      </c>
      <c r="X2" s="1" t="b">
        <f t="shared" ref="X2:X17" si="8">IF($I2=X$1,$D2)</f>
        <v>0</v>
      </c>
      <c r="Y2" s="1" t="b">
        <f t="shared" ref="Y2:Y17" si="9">IF($I2=Y$1,$C2)</f>
        <v>0</v>
      </c>
      <c r="Z2" s="1" t="b">
        <f t="shared" ref="Z2:Z17" si="10">IF($I2=Z$1,$D2)</f>
        <v>0</v>
      </c>
      <c r="AA2" s="1" t="b">
        <f t="shared" ref="AA2:AA17" si="11">IF($I2=AA$1,$C2)</f>
        <v>0</v>
      </c>
      <c r="AB2" s="1" t="b">
        <f t="shared" ref="AB2:AB17" si="12">IF($I2=AB$1,$D2)</f>
        <v>0</v>
      </c>
      <c r="AC2" s="1" t="b">
        <f t="shared" ref="AC2:AC17" si="13">IF($I2=AC$1,$C2)</f>
        <v>0</v>
      </c>
      <c r="AD2" s="1" t="b">
        <f t="shared" ref="AD2:AD17" si="14">IF($I2=AD$1,$D2)</f>
        <v>0</v>
      </c>
      <c r="AE2" s="1" t="b">
        <f t="shared" ref="AE2:AE65" si="15">IF($I2=AE$1,$C2)</f>
        <v>0</v>
      </c>
    </row>
    <row r="3" spans="1:31" x14ac:dyDescent="0.3">
      <c r="A3" s="1" t="s">
        <v>104</v>
      </c>
      <c r="B3" s="3">
        <v>30000</v>
      </c>
      <c r="C3" s="7">
        <v>41.080399999999997</v>
      </c>
      <c r="D3" s="7">
        <v>-81.521499000000006</v>
      </c>
      <c r="E3" s="3">
        <v>25583730</v>
      </c>
      <c r="F3" s="3">
        <v>171513</v>
      </c>
      <c r="G3" s="3">
        <v>27470</v>
      </c>
      <c r="H3" s="1">
        <v>2</v>
      </c>
      <c r="I3" s="1">
        <f>VLOOKUP(H3,HC_Clusters!$A$8:$E$135,2,FALSE)</f>
        <v>2</v>
      </c>
      <c r="L3" s="1" t="b">
        <f t="shared" ref="L3:L66" si="16">IF($I3=L$1,$D3)</f>
        <v>0</v>
      </c>
      <c r="M3" s="1" t="b">
        <f t="shared" ref="M3:M66" si="17">IF($I3=M$1,$C3)</f>
        <v>0</v>
      </c>
      <c r="N3" s="1">
        <f t="shared" ref="N3:N66" si="18">IF($I3=N$1,$D3)</f>
        <v>-81.521499000000006</v>
      </c>
      <c r="O3" s="1">
        <f t="shared" ref="O3:O66" si="19">IF($I3=O$1,$C3)</f>
        <v>41.080399999999997</v>
      </c>
      <c r="P3" s="1" t="b">
        <f t="shared" si="0"/>
        <v>0</v>
      </c>
      <c r="Q3" s="1" t="b">
        <f t="shared" si="1"/>
        <v>0</v>
      </c>
      <c r="R3" s="1" t="b">
        <f t="shared" si="2"/>
        <v>0</v>
      </c>
      <c r="S3" s="1" t="b">
        <f t="shared" si="3"/>
        <v>0</v>
      </c>
      <c r="T3" s="1" t="b">
        <f t="shared" si="4"/>
        <v>0</v>
      </c>
      <c r="U3" s="1" t="b">
        <f t="shared" si="5"/>
        <v>0</v>
      </c>
      <c r="V3" s="1" t="b">
        <f t="shared" si="6"/>
        <v>0</v>
      </c>
      <c r="W3" s="1" t="b">
        <f t="shared" si="7"/>
        <v>0</v>
      </c>
      <c r="X3" s="1" t="b">
        <f t="shared" si="8"/>
        <v>0</v>
      </c>
      <c r="Y3" s="1" t="b">
        <f t="shared" si="9"/>
        <v>0</v>
      </c>
      <c r="Z3" s="1" t="b">
        <f t="shared" si="10"/>
        <v>0</v>
      </c>
      <c r="AA3" s="1" t="b">
        <f t="shared" si="11"/>
        <v>0</v>
      </c>
      <c r="AB3" s="1" t="b">
        <f t="shared" si="12"/>
        <v>0</v>
      </c>
      <c r="AC3" s="1" t="b">
        <f t="shared" si="13"/>
        <v>0</v>
      </c>
      <c r="AD3" s="1" t="b">
        <f t="shared" si="14"/>
        <v>0</v>
      </c>
      <c r="AE3" s="1" t="b">
        <f t="shared" si="15"/>
        <v>0</v>
      </c>
    </row>
    <row r="4" spans="1:31" x14ac:dyDescent="0.3">
      <c r="A4" s="1" t="s">
        <v>4</v>
      </c>
      <c r="B4" s="3">
        <v>101821</v>
      </c>
      <c r="C4" s="7">
        <v>33.237699999999997</v>
      </c>
      <c r="D4" s="7">
        <v>-87.540978999999993</v>
      </c>
      <c r="E4" s="3">
        <v>124498616</v>
      </c>
      <c r="F4" s="3">
        <v>995147</v>
      </c>
      <c r="G4" s="3">
        <v>31647</v>
      </c>
      <c r="H4" s="1">
        <v>3</v>
      </c>
      <c r="I4" s="1">
        <f>VLOOKUP(H4,HC_Clusters!$A$8:$E$135,2,FALSE)</f>
        <v>3</v>
      </c>
      <c r="L4" s="1" t="b">
        <f t="shared" si="16"/>
        <v>0</v>
      </c>
      <c r="M4" s="1" t="b">
        <f t="shared" si="17"/>
        <v>0</v>
      </c>
      <c r="N4" s="1" t="b">
        <f t="shared" si="18"/>
        <v>0</v>
      </c>
      <c r="O4" s="1" t="b">
        <f t="shared" si="19"/>
        <v>0</v>
      </c>
      <c r="P4" s="1">
        <f t="shared" si="0"/>
        <v>-87.540978999999993</v>
      </c>
      <c r="Q4" s="1">
        <f t="shared" si="1"/>
        <v>33.237699999999997</v>
      </c>
      <c r="R4" s="1" t="b">
        <f t="shared" si="2"/>
        <v>0</v>
      </c>
      <c r="S4" s="1" t="b">
        <f t="shared" si="3"/>
        <v>0</v>
      </c>
      <c r="T4" s="1" t="b">
        <f t="shared" si="4"/>
        <v>0</v>
      </c>
      <c r="U4" s="1" t="b">
        <f t="shared" si="5"/>
        <v>0</v>
      </c>
      <c r="V4" s="1" t="b">
        <f t="shared" si="6"/>
        <v>0</v>
      </c>
      <c r="W4" s="1" t="b">
        <f t="shared" si="7"/>
        <v>0</v>
      </c>
      <c r="X4" s="1" t="b">
        <f t="shared" si="8"/>
        <v>0</v>
      </c>
      <c r="Y4" s="1" t="b">
        <f t="shared" si="9"/>
        <v>0</v>
      </c>
      <c r="Z4" s="1" t="b">
        <f t="shared" si="10"/>
        <v>0</v>
      </c>
      <c r="AA4" s="1" t="b">
        <f t="shared" si="11"/>
        <v>0</v>
      </c>
      <c r="AB4" s="1" t="b">
        <f t="shared" si="12"/>
        <v>0</v>
      </c>
      <c r="AC4" s="1" t="b">
        <f t="shared" si="13"/>
        <v>0</v>
      </c>
      <c r="AD4" s="1" t="b">
        <f t="shared" si="14"/>
        <v>0</v>
      </c>
      <c r="AE4" s="1" t="b">
        <f t="shared" si="15"/>
        <v>0</v>
      </c>
    </row>
    <row r="5" spans="1:31" x14ac:dyDescent="0.3">
      <c r="A5" s="1" t="s">
        <v>43</v>
      </c>
      <c r="B5" s="3">
        <v>73379</v>
      </c>
      <c r="C5" s="7">
        <v>33.388350000000003</v>
      </c>
      <c r="D5" s="7">
        <v>-111.930639</v>
      </c>
      <c r="E5" s="6">
        <v>55294113</v>
      </c>
      <c r="F5" s="3">
        <v>514724</v>
      </c>
      <c r="G5" s="3">
        <v>72254</v>
      </c>
      <c r="H5" s="1">
        <v>4</v>
      </c>
      <c r="I5" s="1">
        <f>VLOOKUP(H5,HC_Clusters!$A$8:$E$135,2,FALSE)</f>
        <v>4</v>
      </c>
      <c r="L5" s="1" t="b">
        <f t="shared" si="16"/>
        <v>0</v>
      </c>
      <c r="M5" s="1" t="b">
        <f t="shared" si="17"/>
        <v>0</v>
      </c>
      <c r="N5" s="1" t="b">
        <f t="shared" si="18"/>
        <v>0</v>
      </c>
      <c r="O5" s="1" t="b">
        <f t="shared" si="19"/>
        <v>0</v>
      </c>
      <c r="P5" s="1" t="b">
        <f t="shared" si="0"/>
        <v>0</v>
      </c>
      <c r="Q5" s="1" t="b">
        <f t="shared" si="1"/>
        <v>0</v>
      </c>
      <c r="R5" s="1">
        <f t="shared" si="2"/>
        <v>-111.930639</v>
      </c>
      <c r="S5" s="1">
        <f t="shared" si="3"/>
        <v>33.388350000000003</v>
      </c>
      <c r="T5" s="1" t="b">
        <f t="shared" si="4"/>
        <v>0</v>
      </c>
      <c r="U5" s="1" t="b">
        <f t="shared" si="5"/>
        <v>0</v>
      </c>
      <c r="V5" s="1" t="b">
        <f t="shared" si="6"/>
        <v>0</v>
      </c>
      <c r="W5" s="1" t="b">
        <f t="shared" si="7"/>
        <v>0</v>
      </c>
      <c r="X5" s="1" t="b">
        <f t="shared" si="8"/>
        <v>0</v>
      </c>
      <c r="Y5" s="1" t="b">
        <f t="shared" si="9"/>
        <v>0</v>
      </c>
      <c r="Z5" s="1" t="b">
        <f t="shared" si="10"/>
        <v>0</v>
      </c>
      <c r="AA5" s="1" t="b">
        <f t="shared" si="11"/>
        <v>0</v>
      </c>
      <c r="AB5" s="1" t="b">
        <f t="shared" si="12"/>
        <v>0</v>
      </c>
      <c r="AC5" s="1" t="b">
        <f t="shared" si="13"/>
        <v>0</v>
      </c>
      <c r="AD5" s="1" t="b">
        <f t="shared" si="14"/>
        <v>0</v>
      </c>
      <c r="AE5" s="1" t="b">
        <f t="shared" si="15"/>
        <v>0</v>
      </c>
    </row>
    <row r="6" spans="1:31" x14ac:dyDescent="0.3">
      <c r="A6" s="1" t="s">
        <v>34</v>
      </c>
      <c r="B6" s="3">
        <v>57803</v>
      </c>
      <c r="C6" s="7">
        <v>32.195816000000001</v>
      </c>
      <c r="D6" s="7">
        <v>-110.891717</v>
      </c>
      <c r="E6" s="3">
        <v>59663128</v>
      </c>
      <c r="F6" s="3">
        <v>552351</v>
      </c>
      <c r="G6" s="3">
        <v>39236</v>
      </c>
      <c r="H6" s="1">
        <v>5</v>
      </c>
      <c r="I6" s="1">
        <f>VLOOKUP(H6,HC_Clusters!$A$8:$E$135,2,FALSE)</f>
        <v>4</v>
      </c>
      <c r="L6" s="1" t="b">
        <f t="shared" si="16"/>
        <v>0</v>
      </c>
      <c r="M6" s="1" t="b">
        <f t="shared" si="17"/>
        <v>0</v>
      </c>
      <c r="N6" s="1" t="b">
        <f t="shared" si="18"/>
        <v>0</v>
      </c>
      <c r="O6" s="1" t="b">
        <f t="shared" si="19"/>
        <v>0</v>
      </c>
      <c r="P6" s="1" t="b">
        <f t="shared" si="0"/>
        <v>0</v>
      </c>
      <c r="Q6" s="1" t="b">
        <f t="shared" si="1"/>
        <v>0</v>
      </c>
      <c r="R6" s="1">
        <f t="shared" si="2"/>
        <v>-110.891717</v>
      </c>
      <c r="S6" s="1">
        <f t="shared" si="3"/>
        <v>32.195816000000001</v>
      </c>
      <c r="T6" s="1" t="b">
        <f t="shared" si="4"/>
        <v>0</v>
      </c>
      <c r="U6" s="1" t="b">
        <f t="shared" si="5"/>
        <v>0</v>
      </c>
      <c r="V6" s="1" t="b">
        <f t="shared" si="6"/>
        <v>0</v>
      </c>
      <c r="W6" s="1" t="b">
        <f t="shared" si="7"/>
        <v>0</v>
      </c>
      <c r="X6" s="1" t="b">
        <f t="shared" si="8"/>
        <v>0</v>
      </c>
      <c r="Y6" s="1" t="b">
        <f t="shared" si="9"/>
        <v>0</v>
      </c>
      <c r="Z6" s="1" t="b">
        <f t="shared" si="10"/>
        <v>0</v>
      </c>
      <c r="AA6" s="1" t="b">
        <f t="shared" si="11"/>
        <v>0</v>
      </c>
      <c r="AB6" s="1" t="b">
        <f t="shared" si="12"/>
        <v>0</v>
      </c>
      <c r="AC6" s="1" t="b">
        <f t="shared" si="13"/>
        <v>0</v>
      </c>
      <c r="AD6" s="1" t="b">
        <f t="shared" si="14"/>
        <v>0</v>
      </c>
      <c r="AE6" s="1" t="b">
        <f t="shared" si="15"/>
        <v>0</v>
      </c>
    </row>
    <row r="7" spans="1:31" x14ac:dyDescent="0.3">
      <c r="A7" s="1" t="s">
        <v>19</v>
      </c>
      <c r="B7" s="3">
        <v>76000</v>
      </c>
      <c r="C7" s="7">
        <v>36.071800000000003</v>
      </c>
      <c r="D7" s="7">
        <v>-94.155683999999994</v>
      </c>
      <c r="E7" s="3">
        <v>91768112</v>
      </c>
      <c r="F7" s="3">
        <v>788668</v>
      </c>
      <c r="G7" s="3">
        <v>23199</v>
      </c>
      <c r="H7" s="1">
        <v>6</v>
      </c>
      <c r="I7" s="1">
        <f>VLOOKUP(H7,HC_Clusters!$A$8:$E$135,2,FALSE)</f>
        <v>3</v>
      </c>
      <c r="L7" s="1" t="b">
        <f t="shared" si="16"/>
        <v>0</v>
      </c>
      <c r="M7" s="1" t="b">
        <f t="shared" si="17"/>
        <v>0</v>
      </c>
      <c r="N7" s="1" t="b">
        <f t="shared" si="18"/>
        <v>0</v>
      </c>
      <c r="O7" s="1" t="b">
        <f t="shared" si="19"/>
        <v>0</v>
      </c>
      <c r="P7" s="1">
        <f t="shared" si="0"/>
        <v>-94.155683999999994</v>
      </c>
      <c r="Q7" s="1">
        <f t="shared" si="1"/>
        <v>36.071800000000003</v>
      </c>
      <c r="R7" s="1" t="b">
        <f t="shared" si="2"/>
        <v>0</v>
      </c>
      <c r="S7" s="1" t="b">
        <f t="shared" si="3"/>
        <v>0</v>
      </c>
      <c r="T7" s="1" t="b">
        <f t="shared" si="4"/>
        <v>0</v>
      </c>
      <c r="U7" s="1" t="b">
        <f t="shared" si="5"/>
        <v>0</v>
      </c>
      <c r="V7" s="1" t="b">
        <f t="shared" si="6"/>
        <v>0</v>
      </c>
      <c r="W7" s="1" t="b">
        <f t="shared" si="7"/>
        <v>0</v>
      </c>
      <c r="X7" s="1" t="b">
        <f t="shared" si="8"/>
        <v>0</v>
      </c>
      <c r="Y7" s="1" t="b">
        <f t="shared" si="9"/>
        <v>0</v>
      </c>
      <c r="Z7" s="1" t="b">
        <f t="shared" si="10"/>
        <v>0</v>
      </c>
      <c r="AA7" s="1" t="b">
        <f t="shared" si="11"/>
        <v>0</v>
      </c>
      <c r="AB7" s="1" t="b">
        <f t="shared" si="12"/>
        <v>0</v>
      </c>
      <c r="AC7" s="1" t="b">
        <f t="shared" si="13"/>
        <v>0</v>
      </c>
      <c r="AD7" s="1" t="b">
        <f t="shared" si="14"/>
        <v>0</v>
      </c>
      <c r="AE7" s="1" t="b">
        <f t="shared" si="15"/>
        <v>0</v>
      </c>
    </row>
    <row r="8" spans="1:31" x14ac:dyDescent="0.3">
      <c r="A8" s="1" t="s">
        <v>91</v>
      </c>
      <c r="B8" s="3">
        <v>30964</v>
      </c>
      <c r="C8" s="7">
        <v>35.821827999999996</v>
      </c>
      <c r="D8" s="7">
        <v>-90.685767999999996</v>
      </c>
      <c r="E8" s="6">
        <v>13374507</v>
      </c>
      <c r="F8" s="3">
        <v>39479</v>
      </c>
      <c r="G8" s="3">
        <v>13900</v>
      </c>
      <c r="H8" s="1">
        <v>7</v>
      </c>
      <c r="I8" s="1">
        <f>VLOOKUP(H8,HC_Clusters!$A$8:$E$135,2,FALSE)</f>
        <v>5</v>
      </c>
      <c r="L8" s="1" t="b">
        <f t="shared" si="16"/>
        <v>0</v>
      </c>
      <c r="M8" s="1" t="b">
        <f t="shared" si="17"/>
        <v>0</v>
      </c>
      <c r="N8" s="1" t="b">
        <f t="shared" si="18"/>
        <v>0</v>
      </c>
      <c r="O8" s="1" t="b">
        <f t="shared" si="19"/>
        <v>0</v>
      </c>
      <c r="P8" s="1" t="b">
        <f t="shared" si="0"/>
        <v>0</v>
      </c>
      <c r="Q8" s="1" t="b">
        <f t="shared" si="1"/>
        <v>0</v>
      </c>
      <c r="R8" s="1" t="b">
        <f t="shared" si="2"/>
        <v>0</v>
      </c>
      <c r="S8" s="1" t="b">
        <f t="shared" si="3"/>
        <v>0</v>
      </c>
      <c r="T8" s="1">
        <f t="shared" si="4"/>
        <v>-90.685767999999996</v>
      </c>
      <c r="U8" s="1">
        <f t="shared" si="5"/>
        <v>35.821827999999996</v>
      </c>
      <c r="V8" s="1" t="b">
        <f t="shared" si="6"/>
        <v>0</v>
      </c>
      <c r="W8" s="1" t="b">
        <f t="shared" si="7"/>
        <v>0</v>
      </c>
      <c r="X8" s="1" t="b">
        <f t="shared" si="8"/>
        <v>0</v>
      </c>
      <c r="Y8" s="1" t="b">
        <f t="shared" si="9"/>
        <v>0</v>
      </c>
      <c r="Z8" s="1" t="b">
        <f t="shared" si="10"/>
        <v>0</v>
      </c>
      <c r="AA8" s="1" t="b">
        <f t="shared" si="11"/>
        <v>0</v>
      </c>
      <c r="AB8" s="1" t="b">
        <f t="shared" si="12"/>
        <v>0</v>
      </c>
      <c r="AC8" s="1" t="b">
        <f t="shared" si="13"/>
        <v>0</v>
      </c>
      <c r="AD8" s="1" t="b">
        <f t="shared" si="14"/>
        <v>0</v>
      </c>
      <c r="AE8" s="1" t="b">
        <f t="shared" si="15"/>
        <v>0</v>
      </c>
    </row>
    <row r="9" spans="1:31" x14ac:dyDescent="0.3">
      <c r="A9" s="1" t="s">
        <v>74</v>
      </c>
      <c r="B9" s="3">
        <v>40000</v>
      </c>
      <c r="C9" s="7">
        <v>41.362343000000003</v>
      </c>
      <c r="D9" s="7">
        <v>-74.027316999999996</v>
      </c>
      <c r="E9" s="3">
        <v>34342038</v>
      </c>
      <c r="F9" s="3">
        <v>73190</v>
      </c>
      <c r="G9" s="3">
        <v>4624</v>
      </c>
      <c r="H9" s="1">
        <v>8</v>
      </c>
      <c r="I9" s="1">
        <f>VLOOKUP(H9,HC_Clusters!$A$8:$E$135,2,FALSE)</f>
        <v>2</v>
      </c>
      <c r="L9" s="1" t="b">
        <f t="shared" si="16"/>
        <v>0</v>
      </c>
      <c r="M9" s="1" t="b">
        <f t="shared" si="17"/>
        <v>0</v>
      </c>
      <c r="N9" s="1">
        <f t="shared" si="18"/>
        <v>-74.027316999999996</v>
      </c>
      <c r="O9" s="1">
        <f t="shared" si="19"/>
        <v>41.362343000000003</v>
      </c>
      <c r="P9" s="1" t="b">
        <f t="shared" si="0"/>
        <v>0</v>
      </c>
      <c r="Q9" s="1" t="b">
        <f t="shared" si="1"/>
        <v>0</v>
      </c>
      <c r="R9" s="1" t="b">
        <f t="shared" si="2"/>
        <v>0</v>
      </c>
      <c r="S9" s="1" t="b">
        <f t="shared" si="3"/>
        <v>0</v>
      </c>
      <c r="T9" s="1" t="b">
        <f t="shared" si="4"/>
        <v>0</v>
      </c>
      <c r="U9" s="1" t="b">
        <f t="shared" si="5"/>
        <v>0</v>
      </c>
      <c r="V9" s="1" t="b">
        <f t="shared" si="6"/>
        <v>0</v>
      </c>
      <c r="W9" s="1" t="b">
        <f t="shared" si="7"/>
        <v>0</v>
      </c>
      <c r="X9" s="1" t="b">
        <f t="shared" si="8"/>
        <v>0</v>
      </c>
      <c r="Y9" s="1" t="b">
        <f t="shared" si="9"/>
        <v>0</v>
      </c>
      <c r="Z9" s="1" t="b">
        <f t="shared" si="10"/>
        <v>0</v>
      </c>
      <c r="AA9" s="1" t="b">
        <f t="shared" si="11"/>
        <v>0</v>
      </c>
      <c r="AB9" s="1" t="b">
        <f t="shared" si="12"/>
        <v>0</v>
      </c>
      <c r="AC9" s="1" t="b">
        <f t="shared" si="13"/>
        <v>0</v>
      </c>
      <c r="AD9" s="1" t="b">
        <f t="shared" si="14"/>
        <v>0</v>
      </c>
      <c r="AE9" s="1" t="b">
        <f t="shared" si="15"/>
        <v>0</v>
      </c>
    </row>
    <row r="10" spans="1:31" x14ac:dyDescent="0.3">
      <c r="A10" s="1" t="s">
        <v>10</v>
      </c>
      <c r="B10" s="3">
        <v>87451</v>
      </c>
      <c r="C10" s="7">
        <v>32.5929</v>
      </c>
      <c r="D10" s="7">
        <v>-85.480322000000001</v>
      </c>
      <c r="E10" s="3">
        <v>103982441</v>
      </c>
      <c r="F10" s="3">
        <v>471851</v>
      </c>
      <c r="G10" s="3">
        <v>25469</v>
      </c>
      <c r="H10" s="1">
        <v>9</v>
      </c>
      <c r="I10" s="1">
        <f>VLOOKUP(H10,HC_Clusters!$A$8:$E$135,2,FALSE)</f>
        <v>3</v>
      </c>
      <c r="L10" s="1" t="b">
        <f t="shared" si="16"/>
        <v>0</v>
      </c>
      <c r="M10" s="1" t="b">
        <f t="shared" si="17"/>
        <v>0</v>
      </c>
      <c r="N10" s="1" t="b">
        <f t="shared" si="18"/>
        <v>0</v>
      </c>
      <c r="O10" s="1" t="b">
        <f t="shared" si="19"/>
        <v>0</v>
      </c>
      <c r="P10" s="1">
        <f t="shared" si="0"/>
        <v>-85.480322000000001</v>
      </c>
      <c r="Q10" s="1">
        <f t="shared" si="1"/>
        <v>32.5929</v>
      </c>
      <c r="R10" s="1" t="b">
        <f t="shared" si="2"/>
        <v>0</v>
      </c>
      <c r="S10" s="1" t="b">
        <f t="shared" si="3"/>
        <v>0</v>
      </c>
      <c r="T10" s="1" t="b">
        <f t="shared" si="4"/>
        <v>0</v>
      </c>
      <c r="U10" s="1" t="b">
        <f t="shared" si="5"/>
        <v>0</v>
      </c>
      <c r="V10" s="1" t="b">
        <f t="shared" si="6"/>
        <v>0</v>
      </c>
      <c r="W10" s="1" t="b">
        <f t="shared" si="7"/>
        <v>0</v>
      </c>
      <c r="X10" s="1" t="b">
        <f t="shared" si="8"/>
        <v>0</v>
      </c>
      <c r="Y10" s="1" t="b">
        <f t="shared" si="9"/>
        <v>0</v>
      </c>
      <c r="Z10" s="1" t="b">
        <f t="shared" si="10"/>
        <v>0</v>
      </c>
      <c r="AA10" s="1" t="b">
        <f t="shared" si="11"/>
        <v>0</v>
      </c>
      <c r="AB10" s="1" t="b">
        <f t="shared" si="12"/>
        <v>0</v>
      </c>
      <c r="AC10" s="1" t="b">
        <f t="shared" si="13"/>
        <v>0</v>
      </c>
      <c r="AD10" s="1" t="b">
        <f t="shared" si="14"/>
        <v>0</v>
      </c>
      <c r="AE10" s="1" t="b">
        <f t="shared" si="15"/>
        <v>0</v>
      </c>
    </row>
    <row r="11" spans="1:31" x14ac:dyDescent="0.3">
      <c r="A11" s="1" t="s">
        <v>115</v>
      </c>
      <c r="B11" s="3">
        <v>22500</v>
      </c>
      <c r="C11" s="7">
        <v>40.115904</v>
      </c>
      <c r="D11" s="7">
        <v>-87.842539000000002</v>
      </c>
      <c r="E11" s="6">
        <v>20483476</v>
      </c>
      <c r="F11" s="3">
        <v>140275</v>
      </c>
      <c r="G11" s="3">
        <v>22147</v>
      </c>
      <c r="H11" s="1">
        <v>10</v>
      </c>
      <c r="I11" s="1">
        <f>VLOOKUP(H11,HC_Clusters!$A$8:$E$135,2,FALSE)</f>
        <v>2</v>
      </c>
      <c r="L11" s="1" t="b">
        <f t="shared" si="16"/>
        <v>0</v>
      </c>
      <c r="M11" s="1" t="b">
        <f t="shared" si="17"/>
        <v>0</v>
      </c>
      <c r="N11" s="1">
        <f t="shared" si="18"/>
        <v>-87.842539000000002</v>
      </c>
      <c r="O11" s="1">
        <f t="shared" si="19"/>
        <v>40.115904</v>
      </c>
      <c r="P11" s="1" t="b">
        <f t="shared" si="0"/>
        <v>0</v>
      </c>
      <c r="Q11" s="1" t="b">
        <f t="shared" si="1"/>
        <v>0</v>
      </c>
      <c r="R11" s="1" t="b">
        <f t="shared" si="2"/>
        <v>0</v>
      </c>
      <c r="S11" s="1" t="b">
        <f t="shared" si="3"/>
        <v>0</v>
      </c>
      <c r="T11" s="1" t="b">
        <f t="shared" si="4"/>
        <v>0</v>
      </c>
      <c r="U11" s="1" t="b">
        <f t="shared" si="5"/>
        <v>0</v>
      </c>
      <c r="V11" s="1" t="b">
        <f t="shared" si="6"/>
        <v>0</v>
      </c>
      <c r="W11" s="1" t="b">
        <f t="shared" si="7"/>
        <v>0</v>
      </c>
      <c r="X11" s="1" t="b">
        <f t="shared" si="8"/>
        <v>0</v>
      </c>
      <c r="Y11" s="1" t="b">
        <f t="shared" si="9"/>
        <v>0</v>
      </c>
      <c r="Z11" s="1" t="b">
        <f t="shared" si="10"/>
        <v>0</v>
      </c>
      <c r="AA11" s="1" t="b">
        <f t="shared" si="11"/>
        <v>0</v>
      </c>
      <c r="AB11" s="1" t="b">
        <f t="shared" si="12"/>
        <v>0</v>
      </c>
      <c r="AC11" s="1" t="b">
        <f t="shared" si="13"/>
        <v>0</v>
      </c>
      <c r="AD11" s="1" t="b">
        <f t="shared" si="14"/>
        <v>0</v>
      </c>
      <c r="AE11" s="1" t="b">
        <f t="shared" si="15"/>
        <v>0</v>
      </c>
    </row>
    <row r="12" spans="1:31" x14ac:dyDescent="0.3">
      <c r="A12" s="1" t="s">
        <v>67</v>
      </c>
      <c r="B12" s="3">
        <v>50000</v>
      </c>
      <c r="C12" s="7">
        <v>31.568950000000001</v>
      </c>
      <c r="D12" s="7">
        <v>-97.183198000000004</v>
      </c>
      <c r="E12" s="3"/>
      <c r="F12" s="3">
        <v>1003929</v>
      </c>
      <c r="G12" s="3">
        <v>15029</v>
      </c>
      <c r="H12" s="1">
        <v>11</v>
      </c>
      <c r="I12" s="1">
        <f>VLOOKUP(H12,HC_Clusters!$A$8:$E$135,2,FALSE)</f>
        <v>3</v>
      </c>
      <c r="L12" s="1" t="b">
        <f t="shared" si="16"/>
        <v>0</v>
      </c>
      <c r="M12" s="1" t="b">
        <f t="shared" si="17"/>
        <v>0</v>
      </c>
      <c r="N12" s="1" t="b">
        <f t="shared" si="18"/>
        <v>0</v>
      </c>
      <c r="O12" s="1" t="b">
        <f t="shared" si="19"/>
        <v>0</v>
      </c>
      <c r="P12" s="1">
        <f t="shared" si="0"/>
        <v>-97.183198000000004</v>
      </c>
      <c r="Q12" s="1">
        <f t="shared" si="1"/>
        <v>31.568950000000001</v>
      </c>
      <c r="R12" s="1" t="b">
        <f t="shared" si="2"/>
        <v>0</v>
      </c>
      <c r="S12" s="1" t="b">
        <f t="shared" si="3"/>
        <v>0</v>
      </c>
      <c r="T12" s="1" t="b">
        <f t="shared" si="4"/>
        <v>0</v>
      </c>
      <c r="U12" s="1" t="b">
        <f t="shared" si="5"/>
        <v>0</v>
      </c>
      <c r="V12" s="1" t="b">
        <f t="shared" si="6"/>
        <v>0</v>
      </c>
      <c r="W12" s="1" t="b">
        <f t="shared" si="7"/>
        <v>0</v>
      </c>
      <c r="X12" s="1" t="b">
        <f t="shared" si="8"/>
        <v>0</v>
      </c>
      <c r="Y12" s="1" t="b">
        <f t="shared" si="9"/>
        <v>0</v>
      </c>
      <c r="Z12" s="1" t="b">
        <f t="shared" si="10"/>
        <v>0</v>
      </c>
      <c r="AA12" s="1" t="b">
        <f t="shared" si="11"/>
        <v>0</v>
      </c>
      <c r="AB12" s="1" t="b">
        <f t="shared" si="12"/>
        <v>0</v>
      </c>
      <c r="AC12" s="1" t="b">
        <f t="shared" si="13"/>
        <v>0</v>
      </c>
      <c r="AD12" s="1" t="b">
        <f t="shared" si="14"/>
        <v>0</v>
      </c>
      <c r="AE12" s="1" t="b">
        <f t="shared" si="15"/>
        <v>0</v>
      </c>
    </row>
    <row r="13" spans="1:31" x14ac:dyDescent="0.3">
      <c r="A13" s="1" t="s">
        <v>112</v>
      </c>
      <c r="B13" s="3">
        <v>37000</v>
      </c>
      <c r="C13" s="7">
        <v>43.606650999999999</v>
      </c>
      <c r="D13" s="7">
        <v>-116.2261</v>
      </c>
      <c r="E13" s="6">
        <v>37524722</v>
      </c>
      <c r="F13" s="3">
        <v>72507</v>
      </c>
      <c r="G13" s="3">
        <v>19664</v>
      </c>
      <c r="H13" s="1">
        <v>12</v>
      </c>
      <c r="I13" s="1">
        <f>VLOOKUP(H13,HC_Clusters!$A$8:$E$135,2,FALSE)</f>
        <v>6</v>
      </c>
      <c r="L13" s="1" t="b">
        <f t="shared" si="16"/>
        <v>0</v>
      </c>
      <c r="M13" s="1" t="b">
        <f t="shared" si="17"/>
        <v>0</v>
      </c>
      <c r="N13" s="1" t="b">
        <f t="shared" si="18"/>
        <v>0</v>
      </c>
      <c r="O13" s="1" t="b">
        <f t="shared" si="19"/>
        <v>0</v>
      </c>
      <c r="P13" s="1" t="b">
        <f t="shared" si="0"/>
        <v>0</v>
      </c>
      <c r="Q13" s="1" t="b">
        <f t="shared" si="1"/>
        <v>0</v>
      </c>
      <c r="R13" s="1" t="b">
        <f t="shared" si="2"/>
        <v>0</v>
      </c>
      <c r="S13" s="1" t="b">
        <f t="shared" si="3"/>
        <v>0</v>
      </c>
      <c r="T13" s="1" t="b">
        <f t="shared" si="4"/>
        <v>0</v>
      </c>
      <c r="U13" s="1" t="b">
        <f t="shared" si="5"/>
        <v>0</v>
      </c>
      <c r="V13" s="1">
        <f t="shared" si="6"/>
        <v>-116.2261</v>
      </c>
      <c r="W13" s="1">
        <f t="shared" si="7"/>
        <v>43.606650999999999</v>
      </c>
      <c r="X13" s="1" t="b">
        <f t="shared" si="8"/>
        <v>0</v>
      </c>
      <c r="Y13" s="1" t="b">
        <f t="shared" si="9"/>
        <v>0</v>
      </c>
      <c r="Z13" s="1" t="b">
        <f t="shared" si="10"/>
        <v>0</v>
      </c>
      <c r="AA13" s="1" t="b">
        <f t="shared" si="11"/>
        <v>0</v>
      </c>
      <c r="AB13" s="1" t="b">
        <f t="shared" si="12"/>
        <v>0</v>
      </c>
      <c r="AC13" s="1" t="b">
        <f t="shared" si="13"/>
        <v>0</v>
      </c>
      <c r="AD13" s="1" t="b">
        <f t="shared" si="14"/>
        <v>0</v>
      </c>
      <c r="AE13" s="1" t="b">
        <f t="shared" si="15"/>
        <v>0</v>
      </c>
    </row>
    <row r="14" spans="1:31" x14ac:dyDescent="0.3">
      <c r="A14" s="1" t="s">
        <v>72</v>
      </c>
      <c r="B14" s="3">
        <v>44500</v>
      </c>
      <c r="C14" s="7">
        <v>42.336029000000003</v>
      </c>
      <c r="D14" s="7">
        <v>-71.017892000000003</v>
      </c>
      <c r="E14" s="3"/>
      <c r="F14" s="3">
        <v>1726100</v>
      </c>
      <c r="G14" s="3">
        <v>13906</v>
      </c>
      <c r="H14" s="1">
        <v>13</v>
      </c>
      <c r="I14" s="1">
        <f>VLOOKUP(H14,HC_Clusters!$A$8:$E$135,2,FALSE)</f>
        <v>2</v>
      </c>
      <c r="L14" s="1" t="b">
        <f t="shared" si="16"/>
        <v>0</v>
      </c>
      <c r="M14" s="1" t="b">
        <f t="shared" si="17"/>
        <v>0</v>
      </c>
      <c r="N14" s="1">
        <f t="shared" si="18"/>
        <v>-71.017892000000003</v>
      </c>
      <c r="O14" s="1">
        <f t="shared" si="19"/>
        <v>42.336029000000003</v>
      </c>
      <c r="P14" s="1" t="b">
        <f t="shared" si="0"/>
        <v>0</v>
      </c>
      <c r="Q14" s="1" t="b">
        <f t="shared" si="1"/>
        <v>0</v>
      </c>
      <c r="R14" s="1" t="b">
        <f t="shared" si="2"/>
        <v>0</v>
      </c>
      <c r="S14" s="1" t="b">
        <f t="shared" si="3"/>
        <v>0</v>
      </c>
      <c r="T14" s="1" t="b">
        <f t="shared" si="4"/>
        <v>0</v>
      </c>
      <c r="U14" s="1" t="b">
        <f t="shared" si="5"/>
        <v>0</v>
      </c>
      <c r="V14" s="1" t="b">
        <f t="shared" si="6"/>
        <v>0</v>
      </c>
      <c r="W14" s="1" t="b">
        <f t="shared" si="7"/>
        <v>0</v>
      </c>
      <c r="X14" s="1" t="b">
        <f t="shared" si="8"/>
        <v>0</v>
      </c>
      <c r="Y14" s="1" t="b">
        <f t="shared" si="9"/>
        <v>0</v>
      </c>
      <c r="Z14" s="1" t="b">
        <f t="shared" si="10"/>
        <v>0</v>
      </c>
      <c r="AA14" s="1" t="b">
        <f t="shared" si="11"/>
        <v>0</v>
      </c>
      <c r="AB14" s="1" t="b">
        <f t="shared" si="12"/>
        <v>0</v>
      </c>
      <c r="AC14" s="1" t="b">
        <f t="shared" si="13"/>
        <v>0</v>
      </c>
      <c r="AD14" s="1" t="b">
        <f t="shared" si="14"/>
        <v>0</v>
      </c>
      <c r="AE14" s="1" t="b">
        <f t="shared" si="15"/>
        <v>0</v>
      </c>
    </row>
    <row r="15" spans="1:31" x14ac:dyDescent="0.3">
      <c r="A15" s="1" t="s">
        <v>120</v>
      </c>
      <c r="B15" s="3">
        <v>23724</v>
      </c>
      <c r="C15" s="7">
        <v>41.374699999999997</v>
      </c>
      <c r="D15" s="7">
        <v>-83.651399999999995</v>
      </c>
      <c r="E15" s="6">
        <v>20157361</v>
      </c>
      <c r="F15" s="3">
        <v>141788</v>
      </c>
      <c r="G15" s="3">
        <v>17577</v>
      </c>
      <c r="H15" s="1">
        <v>14</v>
      </c>
      <c r="I15" s="1">
        <f>VLOOKUP(H15,HC_Clusters!$A$8:$E$135,2,FALSE)</f>
        <v>2</v>
      </c>
      <c r="L15" s="1" t="b">
        <f t="shared" si="16"/>
        <v>0</v>
      </c>
      <c r="M15" s="1" t="b">
        <f t="shared" si="17"/>
        <v>0</v>
      </c>
      <c r="N15" s="1">
        <f t="shared" si="18"/>
        <v>-83.651399999999995</v>
      </c>
      <c r="O15" s="1">
        <f t="shared" si="19"/>
        <v>41.374699999999997</v>
      </c>
      <c r="P15" s="1" t="b">
        <f t="shared" si="0"/>
        <v>0</v>
      </c>
      <c r="Q15" s="1" t="b">
        <f t="shared" si="1"/>
        <v>0</v>
      </c>
      <c r="R15" s="1" t="b">
        <f t="shared" si="2"/>
        <v>0</v>
      </c>
      <c r="S15" s="1" t="b">
        <f t="shared" si="3"/>
        <v>0</v>
      </c>
      <c r="T15" s="1" t="b">
        <f t="shared" si="4"/>
        <v>0</v>
      </c>
      <c r="U15" s="1" t="b">
        <f t="shared" si="5"/>
        <v>0</v>
      </c>
      <c r="V15" s="1" t="b">
        <f t="shared" si="6"/>
        <v>0</v>
      </c>
      <c r="W15" s="1" t="b">
        <f t="shared" si="7"/>
        <v>0</v>
      </c>
      <c r="X15" s="1" t="b">
        <f t="shared" si="8"/>
        <v>0</v>
      </c>
      <c r="Y15" s="1" t="b">
        <f t="shared" si="9"/>
        <v>0</v>
      </c>
      <c r="Z15" s="1" t="b">
        <f t="shared" si="10"/>
        <v>0</v>
      </c>
      <c r="AA15" s="1" t="b">
        <f t="shared" si="11"/>
        <v>0</v>
      </c>
      <c r="AB15" s="1" t="b">
        <f t="shared" si="12"/>
        <v>0</v>
      </c>
      <c r="AC15" s="1" t="b">
        <f t="shared" si="13"/>
        <v>0</v>
      </c>
      <c r="AD15" s="1" t="b">
        <f t="shared" si="14"/>
        <v>0</v>
      </c>
      <c r="AE15" s="1" t="b">
        <f t="shared" si="15"/>
        <v>0</v>
      </c>
    </row>
    <row r="16" spans="1:31" x14ac:dyDescent="0.3">
      <c r="A16" s="1" t="s">
        <v>119</v>
      </c>
      <c r="B16" s="3">
        <v>29013</v>
      </c>
      <c r="C16" s="7">
        <v>42.889800000000001</v>
      </c>
      <c r="D16" s="7">
        <v>-78.859684000000001</v>
      </c>
      <c r="E16" s="3">
        <v>26228030</v>
      </c>
      <c r="F16" s="3">
        <v>494791</v>
      </c>
      <c r="G16" s="3">
        <v>28860</v>
      </c>
      <c r="H16" s="1">
        <v>15</v>
      </c>
      <c r="I16" s="1">
        <f>VLOOKUP(H16,HC_Clusters!$A$8:$E$135,2,FALSE)</f>
        <v>2</v>
      </c>
      <c r="L16" s="1" t="b">
        <f t="shared" si="16"/>
        <v>0</v>
      </c>
      <c r="M16" s="1" t="b">
        <f t="shared" si="17"/>
        <v>0</v>
      </c>
      <c r="N16" s="1">
        <f t="shared" si="18"/>
        <v>-78.859684000000001</v>
      </c>
      <c r="O16" s="1">
        <f t="shared" si="19"/>
        <v>42.889800000000001</v>
      </c>
      <c r="P16" s="1" t="b">
        <f t="shared" si="0"/>
        <v>0</v>
      </c>
      <c r="Q16" s="1" t="b">
        <f t="shared" si="1"/>
        <v>0</v>
      </c>
      <c r="R16" s="1" t="b">
        <f t="shared" si="2"/>
        <v>0</v>
      </c>
      <c r="S16" s="1" t="b">
        <f t="shared" si="3"/>
        <v>0</v>
      </c>
      <c r="T16" s="1" t="b">
        <f t="shared" si="4"/>
        <v>0</v>
      </c>
      <c r="U16" s="1" t="b">
        <f t="shared" si="5"/>
        <v>0</v>
      </c>
      <c r="V16" s="1" t="b">
        <f t="shared" si="6"/>
        <v>0</v>
      </c>
      <c r="W16" s="1" t="b">
        <f t="shared" si="7"/>
        <v>0</v>
      </c>
      <c r="X16" s="1" t="b">
        <f t="shared" si="8"/>
        <v>0</v>
      </c>
      <c r="Y16" s="1" t="b">
        <f t="shared" si="9"/>
        <v>0</v>
      </c>
      <c r="Z16" s="1" t="b">
        <f t="shared" si="10"/>
        <v>0</v>
      </c>
      <c r="AA16" s="1" t="b">
        <f t="shared" si="11"/>
        <v>0</v>
      </c>
      <c r="AB16" s="1" t="b">
        <f t="shared" si="12"/>
        <v>0</v>
      </c>
      <c r="AC16" s="1" t="b">
        <f t="shared" si="13"/>
        <v>0</v>
      </c>
      <c r="AD16" s="1" t="b">
        <f t="shared" si="14"/>
        <v>0</v>
      </c>
      <c r="AE16" s="1" t="b">
        <f t="shared" si="15"/>
        <v>0</v>
      </c>
    </row>
    <row r="17" spans="1:31" x14ac:dyDescent="0.3">
      <c r="A17" s="1" t="s">
        <v>51</v>
      </c>
      <c r="B17" s="3">
        <v>63725</v>
      </c>
      <c r="C17" s="7">
        <v>40.247149999999998</v>
      </c>
      <c r="D17" s="7">
        <v>-111.642674</v>
      </c>
      <c r="E17" s="3"/>
      <c r="F17" s="3">
        <v>920149</v>
      </c>
      <c r="G17" s="3">
        <v>34101</v>
      </c>
      <c r="H17" s="1">
        <v>16</v>
      </c>
      <c r="I17" s="1">
        <f>VLOOKUP(H17,HC_Clusters!$A$8:$E$135,2,FALSE)</f>
        <v>1</v>
      </c>
      <c r="L17" s="1">
        <f t="shared" si="16"/>
        <v>-111.642674</v>
      </c>
      <c r="M17" s="1">
        <f t="shared" si="17"/>
        <v>40.247149999999998</v>
      </c>
      <c r="N17" s="1" t="b">
        <f t="shared" si="18"/>
        <v>0</v>
      </c>
      <c r="O17" s="1" t="b">
        <f t="shared" si="19"/>
        <v>0</v>
      </c>
      <c r="P17" s="1" t="b">
        <f t="shared" si="0"/>
        <v>0</v>
      </c>
      <c r="Q17" s="1" t="b">
        <f t="shared" si="1"/>
        <v>0</v>
      </c>
      <c r="R17" s="1" t="b">
        <f t="shared" si="2"/>
        <v>0</v>
      </c>
      <c r="S17" s="1" t="b">
        <f t="shared" si="3"/>
        <v>0</v>
      </c>
      <c r="T17" s="1" t="b">
        <f t="shared" si="4"/>
        <v>0</v>
      </c>
      <c r="U17" s="1" t="b">
        <f t="shared" si="5"/>
        <v>0</v>
      </c>
      <c r="V17" s="1" t="b">
        <f t="shared" si="6"/>
        <v>0</v>
      </c>
      <c r="W17" s="1" t="b">
        <f t="shared" si="7"/>
        <v>0</v>
      </c>
      <c r="X17" s="1" t="b">
        <f t="shared" si="8"/>
        <v>0</v>
      </c>
      <c r="Y17" s="1" t="b">
        <f t="shared" si="9"/>
        <v>0</v>
      </c>
      <c r="Z17" s="1" t="b">
        <f t="shared" si="10"/>
        <v>0</v>
      </c>
      <c r="AA17" s="1" t="b">
        <f t="shared" si="11"/>
        <v>0</v>
      </c>
      <c r="AB17" s="1" t="b">
        <f t="shared" si="12"/>
        <v>0</v>
      </c>
      <c r="AC17" s="1" t="b">
        <f t="shared" si="13"/>
        <v>0</v>
      </c>
      <c r="AD17" s="1" t="b">
        <f t="shared" si="14"/>
        <v>0</v>
      </c>
      <c r="AE17" s="1" t="b">
        <f t="shared" si="15"/>
        <v>0</v>
      </c>
    </row>
    <row r="18" spans="1:31" x14ac:dyDescent="0.3">
      <c r="A18" s="1" t="s">
        <v>27</v>
      </c>
      <c r="B18" s="3">
        <v>62717</v>
      </c>
      <c r="C18" s="7">
        <v>37.867249999999999</v>
      </c>
      <c r="D18" s="7">
        <v>-122.29729</v>
      </c>
      <c r="E18" s="6">
        <v>65243053</v>
      </c>
      <c r="F18" s="3">
        <v>3257667</v>
      </c>
      <c r="G18" s="3">
        <v>25885</v>
      </c>
      <c r="H18" s="1">
        <v>17</v>
      </c>
      <c r="I18" s="1">
        <f>VLOOKUP(H18,HC_Clusters!$A$8:$E$135,2,FALSE)</f>
        <v>7</v>
      </c>
      <c r="L18" s="1" t="b">
        <f t="shared" si="16"/>
        <v>0</v>
      </c>
      <c r="M18" s="1" t="b">
        <f t="shared" si="17"/>
        <v>0</v>
      </c>
      <c r="N18" s="1" t="b">
        <f t="shared" si="18"/>
        <v>0</v>
      </c>
      <c r="O18" s="1" t="b">
        <f t="shared" si="19"/>
        <v>0</v>
      </c>
      <c r="P18" s="1" t="b">
        <f t="shared" ref="P18:P81" si="20">IF($I18=P$1,$D18)</f>
        <v>0</v>
      </c>
      <c r="Q18" s="1" t="b">
        <f t="shared" ref="Q18:Q81" si="21">IF($I18=Q$1,$C18)</f>
        <v>0</v>
      </c>
      <c r="R18" s="1" t="b">
        <f t="shared" ref="R18:R81" si="22">IF($I18=R$1,$D18)</f>
        <v>0</v>
      </c>
      <c r="S18" s="1" t="b">
        <f t="shared" ref="S18:S81" si="23">IF($I18=S$1,$C18)</f>
        <v>0</v>
      </c>
      <c r="T18" s="1" t="b">
        <f t="shared" ref="T18:T81" si="24">IF($I18=T$1,$D18)</f>
        <v>0</v>
      </c>
      <c r="U18" s="1" t="b">
        <f t="shared" ref="U18:U81" si="25">IF($I18=U$1,$C18)</f>
        <v>0</v>
      </c>
      <c r="V18" s="1" t="b">
        <f t="shared" ref="V18:V81" si="26">IF($I18=V$1,$D18)</f>
        <v>0</v>
      </c>
      <c r="W18" s="1" t="b">
        <f t="shared" ref="W18:W81" si="27">IF($I18=W$1,$C18)</f>
        <v>0</v>
      </c>
      <c r="X18" s="1">
        <f t="shared" ref="X18:X81" si="28">IF($I18=X$1,$D18)</f>
        <v>-122.29729</v>
      </c>
      <c r="Y18" s="1">
        <f t="shared" ref="Y18:Y81" si="29">IF($I18=Y$1,$C18)</f>
        <v>37.867249999999999</v>
      </c>
      <c r="Z18" s="1" t="b">
        <f t="shared" ref="Z18:Z81" si="30">IF($I18=Z$1,$D18)</f>
        <v>0</v>
      </c>
      <c r="AA18" s="1" t="b">
        <f t="shared" ref="AA18:AA81" si="31">IF($I18=AA$1,$C18)</f>
        <v>0</v>
      </c>
      <c r="AB18" s="1" t="b">
        <f t="shared" ref="AB18:AB81" si="32">IF($I18=AB$1,$D18)</f>
        <v>0</v>
      </c>
      <c r="AC18" s="1" t="b">
        <f t="shared" ref="AC18:AC81" si="33">IF($I18=AC$1,$C18)</f>
        <v>0</v>
      </c>
      <c r="AD18" s="1" t="b">
        <f t="shared" ref="AD18:AD81" si="34">IF($I18=AD$1,$D18)</f>
        <v>0</v>
      </c>
      <c r="AE18" s="1" t="b">
        <f t="shared" si="15"/>
        <v>0</v>
      </c>
    </row>
    <row r="19" spans="1:31" x14ac:dyDescent="0.3">
      <c r="A19" s="1" t="s">
        <v>99</v>
      </c>
      <c r="B19" s="3">
        <v>30199</v>
      </c>
      <c r="C19" s="7">
        <v>43.596552000000003</v>
      </c>
      <c r="D19" s="7">
        <v>-84.778250999999997</v>
      </c>
      <c r="E19" s="6">
        <v>23500552</v>
      </c>
      <c r="F19" s="3">
        <v>85267</v>
      </c>
      <c r="G19" s="3">
        <v>28194</v>
      </c>
      <c r="H19" s="1">
        <v>18</v>
      </c>
      <c r="I19" s="1">
        <f>VLOOKUP(H19,HC_Clusters!$A$8:$E$135,2,FALSE)</f>
        <v>8</v>
      </c>
      <c r="L19" s="1" t="b">
        <f t="shared" si="16"/>
        <v>0</v>
      </c>
      <c r="M19" s="1" t="b">
        <f t="shared" si="17"/>
        <v>0</v>
      </c>
      <c r="N19" s="1" t="b">
        <f t="shared" si="18"/>
        <v>0</v>
      </c>
      <c r="O19" s="1" t="b">
        <f t="shared" si="19"/>
        <v>0</v>
      </c>
      <c r="P19" s="1" t="b">
        <f t="shared" si="20"/>
        <v>0</v>
      </c>
      <c r="Q19" s="1" t="b">
        <f t="shared" si="21"/>
        <v>0</v>
      </c>
      <c r="R19" s="1" t="b">
        <f t="shared" si="22"/>
        <v>0</v>
      </c>
      <c r="S19" s="1" t="b">
        <f t="shared" si="23"/>
        <v>0</v>
      </c>
      <c r="T19" s="1" t="b">
        <f t="shared" si="24"/>
        <v>0</v>
      </c>
      <c r="U19" s="1" t="b">
        <f t="shared" si="25"/>
        <v>0</v>
      </c>
      <c r="V19" s="1" t="b">
        <f t="shared" si="26"/>
        <v>0</v>
      </c>
      <c r="W19" s="1" t="b">
        <f t="shared" si="27"/>
        <v>0</v>
      </c>
      <c r="X19" s="1" t="b">
        <f t="shared" si="28"/>
        <v>0</v>
      </c>
      <c r="Y19" s="1" t="b">
        <f t="shared" si="29"/>
        <v>0</v>
      </c>
      <c r="Z19" s="1">
        <f t="shared" si="30"/>
        <v>-84.778250999999997</v>
      </c>
      <c r="AA19" s="1">
        <f t="shared" si="31"/>
        <v>43.596552000000003</v>
      </c>
      <c r="AB19" s="1" t="b">
        <f t="shared" si="32"/>
        <v>0</v>
      </c>
      <c r="AC19" s="1" t="b">
        <f t="shared" si="33"/>
        <v>0</v>
      </c>
      <c r="AD19" s="1" t="b">
        <f t="shared" si="34"/>
        <v>0</v>
      </c>
      <c r="AE19" s="1" t="b">
        <f t="shared" si="15"/>
        <v>0</v>
      </c>
    </row>
    <row r="20" spans="1:31" x14ac:dyDescent="0.3">
      <c r="A20" s="1" t="s">
        <v>124</v>
      </c>
      <c r="B20" s="3">
        <v>15300</v>
      </c>
      <c r="C20" s="7">
        <v>35.19755</v>
      </c>
      <c r="D20" s="7">
        <v>-80.834513999999999</v>
      </c>
      <c r="E20" s="3"/>
      <c r="F20" s="3">
        <v>140913</v>
      </c>
      <c r="G20" s="3">
        <v>25277</v>
      </c>
      <c r="H20" s="1">
        <v>19</v>
      </c>
      <c r="I20" s="1">
        <f>VLOOKUP(H20,HC_Clusters!$A$8:$E$135,2,FALSE)</f>
        <v>5</v>
      </c>
      <c r="L20" s="1" t="b">
        <f t="shared" si="16"/>
        <v>0</v>
      </c>
      <c r="M20" s="1" t="b">
        <f t="shared" si="17"/>
        <v>0</v>
      </c>
      <c r="N20" s="1" t="b">
        <f t="shared" si="18"/>
        <v>0</v>
      </c>
      <c r="O20" s="1" t="b">
        <f t="shared" si="19"/>
        <v>0</v>
      </c>
      <c r="P20" s="1" t="b">
        <f t="shared" si="20"/>
        <v>0</v>
      </c>
      <c r="Q20" s="1" t="b">
        <f t="shared" si="21"/>
        <v>0</v>
      </c>
      <c r="R20" s="1" t="b">
        <f t="shared" si="22"/>
        <v>0</v>
      </c>
      <c r="S20" s="1" t="b">
        <f t="shared" si="23"/>
        <v>0</v>
      </c>
      <c r="T20" s="1">
        <f t="shared" si="24"/>
        <v>-80.834513999999999</v>
      </c>
      <c r="U20" s="1">
        <f t="shared" si="25"/>
        <v>35.19755</v>
      </c>
      <c r="V20" s="1" t="b">
        <f t="shared" si="26"/>
        <v>0</v>
      </c>
      <c r="W20" s="1" t="b">
        <f t="shared" si="27"/>
        <v>0</v>
      </c>
      <c r="X20" s="1" t="b">
        <f t="shared" si="28"/>
        <v>0</v>
      </c>
      <c r="Y20" s="1" t="b">
        <f t="shared" si="29"/>
        <v>0</v>
      </c>
      <c r="Z20" s="1" t="b">
        <f t="shared" si="30"/>
        <v>0</v>
      </c>
      <c r="AA20" s="1" t="b">
        <f t="shared" si="31"/>
        <v>0</v>
      </c>
      <c r="AB20" s="1" t="b">
        <f t="shared" si="32"/>
        <v>0</v>
      </c>
      <c r="AC20" s="1" t="b">
        <f t="shared" si="33"/>
        <v>0</v>
      </c>
      <c r="AD20" s="1" t="b">
        <f t="shared" si="34"/>
        <v>0</v>
      </c>
      <c r="AE20" s="1" t="b">
        <f t="shared" si="15"/>
        <v>0</v>
      </c>
    </row>
    <row r="21" spans="1:31" x14ac:dyDescent="0.3">
      <c r="A21" s="1" t="s">
        <v>80</v>
      </c>
      <c r="B21" s="3">
        <v>35000</v>
      </c>
      <c r="C21" s="7">
        <v>39.139800999999999</v>
      </c>
      <c r="D21" s="7">
        <v>-84.505956999999995</v>
      </c>
      <c r="E21" s="6">
        <v>42724841</v>
      </c>
      <c r="F21" s="3">
        <v>1004368</v>
      </c>
      <c r="G21" s="3">
        <v>32264</v>
      </c>
      <c r="H21" s="1">
        <v>20</v>
      </c>
      <c r="I21" s="1">
        <f>VLOOKUP(H21,HC_Clusters!$A$8:$E$135,2,FALSE)</f>
        <v>2</v>
      </c>
      <c r="L21" s="1" t="b">
        <f t="shared" si="16"/>
        <v>0</v>
      </c>
      <c r="M21" s="1" t="b">
        <f t="shared" si="17"/>
        <v>0</v>
      </c>
      <c r="N21" s="1">
        <f t="shared" si="18"/>
        <v>-84.505956999999995</v>
      </c>
      <c r="O21" s="1">
        <f t="shared" si="19"/>
        <v>39.139800999999999</v>
      </c>
      <c r="P21" s="1" t="b">
        <f t="shared" si="20"/>
        <v>0</v>
      </c>
      <c r="Q21" s="1" t="b">
        <f t="shared" si="21"/>
        <v>0</v>
      </c>
      <c r="R21" s="1" t="b">
        <f t="shared" si="22"/>
        <v>0</v>
      </c>
      <c r="S21" s="1" t="b">
        <f t="shared" si="23"/>
        <v>0</v>
      </c>
      <c r="T21" s="1" t="b">
        <f t="shared" si="24"/>
        <v>0</v>
      </c>
      <c r="U21" s="1" t="b">
        <f t="shared" si="25"/>
        <v>0</v>
      </c>
      <c r="V21" s="1" t="b">
        <f t="shared" si="26"/>
        <v>0</v>
      </c>
      <c r="W21" s="1" t="b">
        <f t="shared" si="27"/>
        <v>0</v>
      </c>
      <c r="X21" s="1" t="b">
        <f t="shared" si="28"/>
        <v>0</v>
      </c>
      <c r="Y21" s="1" t="b">
        <f t="shared" si="29"/>
        <v>0</v>
      </c>
      <c r="Z21" s="1" t="b">
        <f t="shared" si="30"/>
        <v>0</v>
      </c>
      <c r="AA21" s="1" t="b">
        <f t="shared" si="31"/>
        <v>0</v>
      </c>
      <c r="AB21" s="1" t="b">
        <f t="shared" si="32"/>
        <v>0</v>
      </c>
      <c r="AC21" s="1" t="b">
        <f t="shared" si="33"/>
        <v>0</v>
      </c>
      <c r="AD21" s="1" t="b">
        <f t="shared" si="34"/>
        <v>0</v>
      </c>
      <c r="AE21" s="1" t="b">
        <f t="shared" si="15"/>
        <v>0</v>
      </c>
    </row>
    <row r="22" spans="1:31" x14ac:dyDescent="0.3">
      <c r="A22" s="1" t="s">
        <v>14</v>
      </c>
      <c r="B22" s="3">
        <v>81500</v>
      </c>
      <c r="C22" s="7">
        <v>34.684018999999999</v>
      </c>
      <c r="D22" s="7">
        <v>-82.812853000000004</v>
      </c>
      <c r="E22" s="3">
        <v>61174977</v>
      </c>
      <c r="F22" s="3">
        <v>473748</v>
      </c>
      <c r="G22" s="3">
        <v>19914</v>
      </c>
      <c r="H22" s="1">
        <v>21</v>
      </c>
      <c r="I22" s="1">
        <f>VLOOKUP(H22,HC_Clusters!$A$8:$E$135,2,FALSE)</f>
        <v>5</v>
      </c>
      <c r="L22" s="1" t="b">
        <f t="shared" si="16"/>
        <v>0</v>
      </c>
      <c r="M22" s="1" t="b">
        <f t="shared" si="17"/>
        <v>0</v>
      </c>
      <c r="N22" s="1" t="b">
        <f t="shared" si="18"/>
        <v>0</v>
      </c>
      <c r="O22" s="1" t="b">
        <f t="shared" si="19"/>
        <v>0</v>
      </c>
      <c r="P22" s="1" t="b">
        <f t="shared" si="20"/>
        <v>0</v>
      </c>
      <c r="Q22" s="1" t="b">
        <f t="shared" si="21"/>
        <v>0</v>
      </c>
      <c r="R22" s="1" t="b">
        <f t="shared" si="22"/>
        <v>0</v>
      </c>
      <c r="S22" s="1" t="b">
        <f t="shared" si="23"/>
        <v>0</v>
      </c>
      <c r="T22" s="1">
        <f t="shared" si="24"/>
        <v>-82.812853000000004</v>
      </c>
      <c r="U22" s="1">
        <f t="shared" si="25"/>
        <v>34.684018999999999</v>
      </c>
      <c r="V22" s="1" t="b">
        <f t="shared" si="26"/>
        <v>0</v>
      </c>
      <c r="W22" s="1" t="b">
        <f t="shared" si="27"/>
        <v>0</v>
      </c>
      <c r="X22" s="1" t="b">
        <f t="shared" si="28"/>
        <v>0</v>
      </c>
      <c r="Y22" s="1" t="b">
        <f t="shared" si="29"/>
        <v>0</v>
      </c>
      <c r="Z22" s="1" t="b">
        <f t="shared" si="30"/>
        <v>0</v>
      </c>
      <c r="AA22" s="1" t="b">
        <f t="shared" si="31"/>
        <v>0</v>
      </c>
      <c r="AB22" s="1" t="b">
        <f t="shared" si="32"/>
        <v>0</v>
      </c>
      <c r="AC22" s="1" t="b">
        <f t="shared" si="33"/>
        <v>0</v>
      </c>
      <c r="AD22" s="1" t="b">
        <f t="shared" si="34"/>
        <v>0</v>
      </c>
      <c r="AE22" s="1" t="b">
        <f t="shared" si="15"/>
        <v>0</v>
      </c>
    </row>
    <row r="23" spans="1:31" x14ac:dyDescent="0.3">
      <c r="A23" s="1" t="s">
        <v>59</v>
      </c>
      <c r="B23" s="3">
        <v>53750</v>
      </c>
      <c r="C23" s="7">
        <v>40.026881000000003</v>
      </c>
      <c r="D23" s="7">
        <v>-105.251025</v>
      </c>
      <c r="E23" s="3">
        <v>60923253</v>
      </c>
      <c r="F23" s="3">
        <v>784580</v>
      </c>
      <c r="G23" s="3">
        <v>32252</v>
      </c>
      <c r="H23" s="1">
        <v>22</v>
      </c>
      <c r="I23" s="1">
        <f>VLOOKUP(H23,HC_Clusters!$A$8:$E$135,2,FALSE)</f>
        <v>1</v>
      </c>
      <c r="L23" s="1">
        <f t="shared" si="16"/>
        <v>-105.251025</v>
      </c>
      <c r="M23" s="1">
        <f t="shared" si="17"/>
        <v>40.026881000000003</v>
      </c>
      <c r="N23" s="1" t="b">
        <f t="shared" si="18"/>
        <v>0</v>
      </c>
      <c r="O23" s="1" t="b">
        <f t="shared" si="19"/>
        <v>0</v>
      </c>
      <c r="P23" s="1" t="b">
        <f t="shared" si="20"/>
        <v>0</v>
      </c>
      <c r="Q23" s="1" t="b">
        <f t="shared" si="21"/>
        <v>0</v>
      </c>
      <c r="R23" s="1" t="b">
        <f t="shared" si="22"/>
        <v>0</v>
      </c>
      <c r="S23" s="1" t="b">
        <f t="shared" si="23"/>
        <v>0</v>
      </c>
      <c r="T23" s="1" t="b">
        <f t="shared" si="24"/>
        <v>0</v>
      </c>
      <c r="U23" s="1" t="b">
        <f t="shared" si="25"/>
        <v>0</v>
      </c>
      <c r="V23" s="1" t="b">
        <f t="shared" si="26"/>
        <v>0</v>
      </c>
      <c r="W23" s="1" t="b">
        <f t="shared" si="27"/>
        <v>0</v>
      </c>
      <c r="X23" s="1" t="b">
        <f t="shared" si="28"/>
        <v>0</v>
      </c>
      <c r="Y23" s="1" t="b">
        <f t="shared" si="29"/>
        <v>0</v>
      </c>
      <c r="Z23" s="1" t="b">
        <f t="shared" si="30"/>
        <v>0</v>
      </c>
      <c r="AA23" s="1" t="b">
        <f t="shared" si="31"/>
        <v>0</v>
      </c>
      <c r="AB23" s="1" t="b">
        <f t="shared" si="32"/>
        <v>0</v>
      </c>
      <c r="AC23" s="1" t="b">
        <f t="shared" si="33"/>
        <v>0</v>
      </c>
      <c r="AD23" s="1" t="b">
        <f t="shared" si="34"/>
        <v>0</v>
      </c>
      <c r="AE23" s="1" t="b">
        <f t="shared" si="15"/>
        <v>0</v>
      </c>
    </row>
    <row r="24" spans="1:31" x14ac:dyDescent="0.3">
      <c r="A24" s="1" t="s">
        <v>81</v>
      </c>
      <c r="B24" s="3">
        <v>34400</v>
      </c>
      <c r="C24" s="7">
        <v>40.555549999999997</v>
      </c>
      <c r="D24" s="7">
        <v>-105.06848100000001</v>
      </c>
      <c r="E24" s="6">
        <v>29372783</v>
      </c>
      <c r="F24" s="3">
        <v>221231</v>
      </c>
      <c r="G24" s="3">
        <v>30450</v>
      </c>
      <c r="H24" s="1">
        <v>23</v>
      </c>
      <c r="I24" s="1">
        <f>VLOOKUP(H24,HC_Clusters!$A$8:$E$135,2,FALSE)</f>
        <v>1</v>
      </c>
      <c r="L24" s="1">
        <f t="shared" si="16"/>
        <v>-105.06848100000001</v>
      </c>
      <c r="M24" s="1">
        <f t="shared" si="17"/>
        <v>40.555549999999997</v>
      </c>
      <c r="N24" s="1" t="b">
        <f t="shared" si="18"/>
        <v>0</v>
      </c>
      <c r="O24" s="1" t="b">
        <f t="shared" si="19"/>
        <v>0</v>
      </c>
      <c r="P24" s="1" t="b">
        <f t="shared" si="20"/>
        <v>0</v>
      </c>
      <c r="Q24" s="1" t="b">
        <f t="shared" si="21"/>
        <v>0</v>
      </c>
      <c r="R24" s="1" t="b">
        <f t="shared" si="22"/>
        <v>0</v>
      </c>
      <c r="S24" s="1" t="b">
        <f t="shared" si="23"/>
        <v>0</v>
      </c>
      <c r="T24" s="1" t="b">
        <f t="shared" si="24"/>
        <v>0</v>
      </c>
      <c r="U24" s="1" t="b">
        <f t="shared" si="25"/>
        <v>0</v>
      </c>
      <c r="V24" s="1" t="b">
        <f t="shared" si="26"/>
        <v>0</v>
      </c>
      <c r="W24" s="1" t="b">
        <f t="shared" si="27"/>
        <v>0</v>
      </c>
      <c r="X24" s="1" t="b">
        <f t="shared" si="28"/>
        <v>0</v>
      </c>
      <c r="Y24" s="1" t="b">
        <f t="shared" si="29"/>
        <v>0</v>
      </c>
      <c r="Z24" s="1" t="b">
        <f t="shared" si="30"/>
        <v>0</v>
      </c>
      <c r="AA24" s="1" t="b">
        <f t="shared" si="31"/>
        <v>0</v>
      </c>
      <c r="AB24" s="1" t="b">
        <f t="shared" si="32"/>
        <v>0</v>
      </c>
      <c r="AC24" s="1" t="b">
        <f t="shared" si="33"/>
        <v>0</v>
      </c>
      <c r="AD24" s="1" t="b">
        <f t="shared" si="34"/>
        <v>0</v>
      </c>
      <c r="AE24" s="1" t="b">
        <f t="shared" si="15"/>
        <v>0</v>
      </c>
    </row>
    <row r="25" spans="1:31" x14ac:dyDescent="0.3">
      <c r="A25" s="1" t="s">
        <v>111</v>
      </c>
      <c r="B25" s="3">
        <v>40000</v>
      </c>
      <c r="C25" s="7">
        <v>41.806054000000003</v>
      </c>
      <c r="D25" s="7">
        <v>-72.256675000000001</v>
      </c>
      <c r="E25" s="6">
        <v>63089340</v>
      </c>
      <c r="F25" s="3">
        <v>312329</v>
      </c>
      <c r="G25" s="3">
        <v>25868</v>
      </c>
      <c r="H25" s="1">
        <v>24</v>
      </c>
      <c r="I25" s="1">
        <f>VLOOKUP(H25,HC_Clusters!$A$8:$E$135,2,FALSE)</f>
        <v>2</v>
      </c>
      <c r="L25" s="1" t="b">
        <f t="shared" si="16"/>
        <v>0</v>
      </c>
      <c r="M25" s="1" t="b">
        <f t="shared" si="17"/>
        <v>0</v>
      </c>
      <c r="N25" s="1">
        <f t="shared" si="18"/>
        <v>-72.256675000000001</v>
      </c>
      <c r="O25" s="1">
        <f t="shared" si="19"/>
        <v>41.806054000000003</v>
      </c>
      <c r="P25" s="1" t="b">
        <f t="shared" si="20"/>
        <v>0</v>
      </c>
      <c r="Q25" s="1" t="b">
        <f t="shared" si="21"/>
        <v>0</v>
      </c>
      <c r="R25" s="1" t="b">
        <f t="shared" si="22"/>
        <v>0</v>
      </c>
      <c r="S25" s="1" t="b">
        <f t="shared" si="23"/>
        <v>0</v>
      </c>
      <c r="T25" s="1" t="b">
        <f t="shared" si="24"/>
        <v>0</v>
      </c>
      <c r="U25" s="1" t="b">
        <f t="shared" si="25"/>
        <v>0</v>
      </c>
      <c r="V25" s="1" t="b">
        <f t="shared" si="26"/>
        <v>0</v>
      </c>
      <c r="W25" s="1" t="b">
        <f t="shared" si="27"/>
        <v>0</v>
      </c>
      <c r="X25" s="1" t="b">
        <f t="shared" si="28"/>
        <v>0</v>
      </c>
      <c r="Y25" s="1" t="b">
        <f t="shared" si="29"/>
        <v>0</v>
      </c>
      <c r="Z25" s="1" t="b">
        <f t="shared" si="30"/>
        <v>0</v>
      </c>
      <c r="AA25" s="1" t="b">
        <f t="shared" si="31"/>
        <v>0</v>
      </c>
      <c r="AB25" s="1" t="b">
        <f t="shared" si="32"/>
        <v>0</v>
      </c>
      <c r="AC25" s="1" t="b">
        <f t="shared" si="33"/>
        <v>0</v>
      </c>
      <c r="AD25" s="1" t="b">
        <f t="shared" si="34"/>
        <v>0</v>
      </c>
      <c r="AE25" s="1" t="b">
        <f t="shared" si="15"/>
        <v>0</v>
      </c>
    </row>
    <row r="26" spans="1:31" x14ac:dyDescent="0.3">
      <c r="A26" s="1" t="s">
        <v>83</v>
      </c>
      <c r="B26" s="3">
        <v>33941</v>
      </c>
      <c r="C26" s="7">
        <v>35.980432999999998</v>
      </c>
      <c r="D26" s="7">
        <v>-78.914968999999999</v>
      </c>
      <c r="E26" s="3"/>
      <c r="F26" s="3">
        <v>5747377</v>
      </c>
      <c r="G26" s="3">
        <v>15427</v>
      </c>
      <c r="H26" s="1">
        <v>25</v>
      </c>
      <c r="I26" s="1">
        <f>VLOOKUP(H26,HC_Clusters!$A$8:$E$135,2,FALSE)</f>
        <v>5</v>
      </c>
      <c r="L26" s="1" t="b">
        <f t="shared" si="16"/>
        <v>0</v>
      </c>
      <c r="M26" s="1" t="b">
        <f t="shared" si="17"/>
        <v>0</v>
      </c>
      <c r="N26" s="1" t="b">
        <f t="shared" si="18"/>
        <v>0</v>
      </c>
      <c r="O26" s="1" t="b">
        <f t="shared" si="19"/>
        <v>0</v>
      </c>
      <c r="P26" s="1" t="b">
        <f t="shared" si="20"/>
        <v>0</v>
      </c>
      <c r="Q26" s="1" t="b">
        <f t="shared" si="21"/>
        <v>0</v>
      </c>
      <c r="R26" s="1" t="b">
        <f t="shared" si="22"/>
        <v>0</v>
      </c>
      <c r="S26" s="1" t="b">
        <f t="shared" si="23"/>
        <v>0</v>
      </c>
      <c r="T26" s="1">
        <f t="shared" si="24"/>
        <v>-78.914968999999999</v>
      </c>
      <c r="U26" s="1">
        <f t="shared" si="25"/>
        <v>35.980432999999998</v>
      </c>
      <c r="V26" s="1" t="b">
        <f t="shared" si="26"/>
        <v>0</v>
      </c>
      <c r="W26" s="1" t="b">
        <f t="shared" si="27"/>
        <v>0</v>
      </c>
      <c r="X26" s="1" t="b">
        <f t="shared" si="28"/>
        <v>0</v>
      </c>
      <c r="Y26" s="1" t="b">
        <f t="shared" si="29"/>
        <v>0</v>
      </c>
      <c r="Z26" s="1" t="b">
        <f t="shared" si="30"/>
        <v>0</v>
      </c>
      <c r="AA26" s="1" t="b">
        <f t="shared" si="31"/>
        <v>0</v>
      </c>
      <c r="AB26" s="1" t="b">
        <f t="shared" si="32"/>
        <v>0</v>
      </c>
      <c r="AC26" s="1" t="b">
        <f t="shared" si="33"/>
        <v>0</v>
      </c>
      <c r="AD26" s="1" t="b">
        <f t="shared" si="34"/>
        <v>0</v>
      </c>
      <c r="AE26" s="1" t="b">
        <f t="shared" si="15"/>
        <v>0</v>
      </c>
    </row>
    <row r="27" spans="1:31" x14ac:dyDescent="0.3">
      <c r="A27" s="1" t="s">
        <v>66</v>
      </c>
      <c r="B27" s="3">
        <v>50000</v>
      </c>
      <c r="C27" s="7">
        <v>35.599826</v>
      </c>
      <c r="D27" s="7">
        <v>-77.374397999999999</v>
      </c>
      <c r="E27" s="6">
        <v>34048869</v>
      </c>
      <c r="F27" s="3">
        <v>128551</v>
      </c>
      <c r="G27" s="3">
        <v>27386</v>
      </c>
      <c r="H27" s="1">
        <v>26</v>
      </c>
      <c r="I27" s="1">
        <f>VLOOKUP(H27,HC_Clusters!$A$8:$E$135,2,FALSE)</f>
        <v>5</v>
      </c>
      <c r="L27" s="1" t="b">
        <f t="shared" si="16"/>
        <v>0</v>
      </c>
      <c r="M27" s="1" t="b">
        <f t="shared" si="17"/>
        <v>0</v>
      </c>
      <c r="N27" s="1" t="b">
        <f t="shared" si="18"/>
        <v>0</v>
      </c>
      <c r="O27" s="1" t="b">
        <f t="shared" si="19"/>
        <v>0</v>
      </c>
      <c r="P27" s="1" t="b">
        <f t="shared" si="20"/>
        <v>0</v>
      </c>
      <c r="Q27" s="1" t="b">
        <f t="shared" si="21"/>
        <v>0</v>
      </c>
      <c r="R27" s="1" t="b">
        <f t="shared" si="22"/>
        <v>0</v>
      </c>
      <c r="S27" s="1" t="b">
        <f t="shared" si="23"/>
        <v>0</v>
      </c>
      <c r="T27" s="1">
        <f t="shared" si="24"/>
        <v>-77.374397999999999</v>
      </c>
      <c r="U27" s="1">
        <f t="shared" si="25"/>
        <v>35.599826</v>
      </c>
      <c r="V27" s="1" t="b">
        <f t="shared" si="26"/>
        <v>0</v>
      </c>
      <c r="W27" s="1" t="b">
        <f t="shared" si="27"/>
        <v>0</v>
      </c>
      <c r="X27" s="1" t="b">
        <f t="shared" si="28"/>
        <v>0</v>
      </c>
      <c r="Y27" s="1" t="b">
        <f t="shared" si="29"/>
        <v>0</v>
      </c>
      <c r="Z27" s="1" t="b">
        <f t="shared" si="30"/>
        <v>0</v>
      </c>
      <c r="AA27" s="1" t="b">
        <f t="shared" si="31"/>
        <v>0</v>
      </c>
      <c r="AB27" s="1" t="b">
        <f t="shared" si="32"/>
        <v>0</v>
      </c>
      <c r="AC27" s="1" t="b">
        <f t="shared" si="33"/>
        <v>0</v>
      </c>
      <c r="AD27" s="1" t="b">
        <f t="shared" si="34"/>
        <v>0</v>
      </c>
      <c r="AE27" s="1" t="b">
        <f t="shared" si="15"/>
        <v>0</v>
      </c>
    </row>
    <row r="28" spans="1:31" x14ac:dyDescent="0.3">
      <c r="A28" s="1" t="s">
        <v>98</v>
      </c>
      <c r="B28" s="3">
        <v>30200</v>
      </c>
      <c r="C28" s="7">
        <v>42.244199999999999</v>
      </c>
      <c r="D28" s="7">
        <v>-83.621105999999997</v>
      </c>
      <c r="E28" s="6">
        <v>27717621</v>
      </c>
      <c r="F28" s="3">
        <v>47101</v>
      </c>
      <c r="G28" s="3">
        <v>23341</v>
      </c>
      <c r="H28" s="1">
        <v>27</v>
      </c>
      <c r="I28" s="1">
        <f>VLOOKUP(H28,HC_Clusters!$A$8:$E$135,2,FALSE)</f>
        <v>8</v>
      </c>
      <c r="L28" s="1" t="b">
        <f t="shared" si="16"/>
        <v>0</v>
      </c>
      <c r="M28" s="1" t="b">
        <f t="shared" si="17"/>
        <v>0</v>
      </c>
      <c r="N28" s="1" t="b">
        <f t="shared" si="18"/>
        <v>0</v>
      </c>
      <c r="O28" s="1" t="b">
        <f t="shared" si="19"/>
        <v>0</v>
      </c>
      <c r="P28" s="1" t="b">
        <f t="shared" si="20"/>
        <v>0</v>
      </c>
      <c r="Q28" s="1" t="b">
        <f t="shared" si="21"/>
        <v>0</v>
      </c>
      <c r="R28" s="1" t="b">
        <f t="shared" si="22"/>
        <v>0</v>
      </c>
      <c r="S28" s="1" t="b">
        <f t="shared" si="23"/>
        <v>0</v>
      </c>
      <c r="T28" s="1" t="b">
        <f t="shared" si="24"/>
        <v>0</v>
      </c>
      <c r="U28" s="1" t="b">
        <f t="shared" si="25"/>
        <v>0</v>
      </c>
      <c r="V28" s="1" t="b">
        <f t="shared" si="26"/>
        <v>0</v>
      </c>
      <c r="W28" s="1" t="b">
        <f t="shared" si="27"/>
        <v>0</v>
      </c>
      <c r="X28" s="1" t="b">
        <f t="shared" si="28"/>
        <v>0</v>
      </c>
      <c r="Y28" s="1" t="b">
        <f t="shared" si="29"/>
        <v>0</v>
      </c>
      <c r="Z28" s="1">
        <f t="shared" si="30"/>
        <v>-83.621105999999997</v>
      </c>
      <c r="AA28" s="1">
        <f t="shared" si="31"/>
        <v>42.244199999999999</v>
      </c>
      <c r="AB28" s="1" t="b">
        <f t="shared" si="32"/>
        <v>0</v>
      </c>
      <c r="AC28" s="1" t="b">
        <f t="shared" si="33"/>
        <v>0</v>
      </c>
      <c r="AD28" s="1" t="b">
        <f t="shared" si="34"/>
        <v>0</v>
      </c>
      <c r="AE28" s="1" t="b">
        <f t="shared" si="15"/>
        <v>0</v>
      </c>
    </row>
    <row r="29" spans="1:31" x14ac:dyDescent="0.3">
      <c r="A29" s="1" t="s">
        <v>128</v>
      </c>
      <c r="B29" s="3">
        <v>20000</v>
      </c>
      <c r="C29" s="7">
        <v>25.775666999999999</v>
      </c>
      <c r="D29" s="7">
        <v>-80.210845000000006</v>
      </c>
      <c r="E29" s="6">
        <v>23849954</v>
      </c>
      <c r="F29" s="3">
        <v>136237</v>
      </c>
      <c r="G29" s="3">
        <v>44686</v>
      </c>
      <c r="H29" s="1">
        <v>28</v>
      </c>
      <c r="I29" s="1">
        <f>VLOOKUP(H29,HC_Clusters!$A$8:$E$135,2,FALSE)</f>
        <v>9</v>
      </c>
      <c r="L29" s="1" t="b">
        <f t="shared" si="16"/>
        <v>0</v>
      </c>
      <c r="M29" s="1" t="b">
        <f t="shared" si="17"/>
        <v>0</v>
      </c>
      <c r="N29" s="1" t="b">
        <f t="shared" si="18"/>
        <v>0</v>
      </c>
      <c r="O29" s="1" t="b">
        <f t="shared" si="19"/>
        <v>0</v>
      </c>
      <c r="P29" s="1" t="b">
        <f t="shared" si="20"/>
        <v>0</v>
      </c>
      <c r="Q29" s="1" t="b">
        <f t="shared" si="21"/>
        <v>0</v>
      </c>
      <c r="R29" s="1" t="b">
        <f t="shared" si="22"/>
        <v>0</v>
      </c>
      <c r="S29" s="1" t="b">
        <f t="shared" si="23"/>
        <v>0</v>
      </c>
      <c r="T29" s="1" t="b">
        <f t="shared" si="24"/>
        <v>0</v>
      </c>
      <c r="U29" s="1" t="b">
        <f t="shared" si="25"/>
        <v>0</v>
      </c>
      <c r="V29" s="1" t="b">
        <f t="shared" si="26"/>
        <v>0</v>
      </c>
      <c r="W29" s="1" t="b">
        <f t="shared" si="27"/>
        <v>0</v>
      </c>
      <c r="X29" s="1" t="b">
        <f t="shared" si="28"/>
        <v>0</v>
      </c>
      <c r="Y29" s="1" t="b">
        <f t="shared" si="29"/>
        <v>0</v>
      </c>
      <c r="Z29" s="1" t="b">
        <f t="shared" si="30"/>
        <v>0</v>
      </c>
      <c r="AA29" s="1" t="b">
        <f t="shared" si="31"/>
        <v>0</v>
      </c>
      <c r="AB29" s="1">
        <f t="shared" si="32"/>
        <v>-80.210845000000006</v>
      </c>
      <c r="AC29" s="1">
        <f t="shared" si="33"/>
        <v>25.775666999999999</v>
      </c>
      <c r="AD29" s="1" t="b">
        <f t="shared" si="34"/>
        <v>0</v>
      </c>
      <c r="AE29" s="1" t="b">
        <f t="shared" si="15"/>
        <v>0</v>
      </c>
    </row>
    <row r="30" spans="1:31" x14ac:dyDescent="0.3">
      <c r="A30" s="1" t="s">
        <v>101</v>
      </c>
      <c r="B30" s="3">
        <v>30000</v>
      </c>
      <c r="C30" s="7">
        <v>26.372699999999998</v>
      </c>
      <c r="D30" s="7">
        <v>-80.106623999999996</v>
      </c>
      <c r="E30" s="6">
        <v>19438422</v>
      </c>
      <c r="F30" s="3">
        <v>179739</v>
      </c>
      <c r="G30" s="3">
        <v>29290</v>
      </c>
      <c r="H30" s="1">
        <v>29</v>
      </c>
      <c r="I30" s="1">
        <f>VLOOKUP(H30,HC_Clusters!$A$8:$E$135,2,FALSE)</f>
        <v>9</v>
      </c>
      <c r="L30" s="1" t="b">
        <f t="shared" si="16"/>
        <v>0</v>
      </c>
      <c r="M30" s="1" t="b">
        <f t="shared" si="17"/>
        <v>0</v>
      </c>
      <c r="N30" s="1" t="b">
        <f t="shared" si="18"/>
        <v>0</v>
      </c>
      <c r="O30" s="1" t="b">
        <f t="shared" si="19"/>
        <v>0</v>
      </c>
      <c r="P30" s="1" t="b">
        <f t="shared" si="20"/>
        <v>0</v>
      </c>
      <c r="Q30" s="1" t="b">
        <f t="shared" si="21"/>
        <v>0</v>
      </c>
      <c r="R30" s="1" t="b">
        <f t="shared" si="22"/>
        <v>0</v>
      </c>
      <c r="S30" s="1" t="b">
        <f t="shared" si="23"/>
        <v>0</v>
      </c>
      <c r="T30" s="1" t="b">
        <f t="shared" si="24"/>
        <v>0</v>
      </c>
      <c r="U30" s="1" t="b">
        <f t="shared" si="25"/>
        <v>0</v>
      </c>
      <c r="V30" s="1" t="b">
        <f t="shared" si="26"/>
        <v>0</v>
      </c>
      <c r="W30" s="1" t="b">
        <f t="shared" si="27"/>
        <v>0</v>
      </c>
      <c r="X30" s="1" t="b">
        <f t="shared" si="28"/>
        <v>0</v>
      </c>
      <c r="Y30" s="1" t="b">
        <f t="shared" si="29"/>
        <v>0</v>
      </c>
      <c r="Z30" s="1" t="b">
        <f t="shared" si="30"/>
        <v>0</v>
      </c>
      <c r="AA30" s="1" t="b">
        <f t="shared" si="31"/>
        <v>0</v>
      </c>
      <c r="AB30" s="1">
        <f t="shared" si="32"/>
        <v>-80.106623999999996</v>
      </c>
      <c r="AC30" s="1">
        <f t="shared" si="33"/>
        <v>26.372699999999998</v>
      </c>
      <c r="AD30" s="1" t="b">
        <f t="shared" si="34"/>
        <v>0</v>
      </c>
      <c r="AE30" s="1" t="b">
        <f t="shared" si="15"/>
        <v>0</v>
      </c>
    </row>
    <row r="31" spans="1:31" x14ac:dyDescent="0.3">
      <c r="A31" s="1" t="s">
        <v>9</v>
      </c>
      <c r="B31" s="3">
        <v>92548</v>
      </c>
      <c r="C31" s="7">
        <v>29.674150000000001</v>
      </c>
      <c r="D31" s="7">
        <v>-82.336276999999995</v>
      </c>
      <c r="E31" s="3">
        <v>123514257</v>
      </c>
      <c r="F31" s="3">
        <v>1295313</v>
      </c>
      <c r="G31" s="3">
        <v>49589</v>
      </c>
      <c r="H31" s="1">
        <v>30</v>
      </c>
      <c r="I31" s="1">
        <f>VLOOKUP(H31,HC_Clusters!$A$8:$E$135,2,FALSE)</f>
        <v>9</v>
      </c>
      <c r="L31" s="1" t="b">
        <f t="shared" si="16"/>
        <v>0</v>
      </c>
      <c r="M31" s="1" t="b">
        <f t="shared" si="17"/>
        <v>0</v>
      </c>
      <c r="N31" s="1" t="b">
        <f t="shared" si="18"/>
        <v>0</v>
      </c>
      <c r="O31" s="1" t="b">
        <f t="shared" si="19"/>
        <v>0</v>
      </c>
      <c r="P31" s="1" t="b">
        <f t="shared" si="20"/>
        <v>0</v>
      </c>
      <c r="Q31" s="1" t="b">
        <f t="shared" si="21"/>
        <v>0</v>
      </c>
      <c r="R31" s="1" t="b">
        <f t="shared" si="22"/>
        <v>0</v>
      </c>
      <c r="S31" s="1" t="b">
        <f t="shared" si="23"/>
        <v>0</v>
      </c>
      <c r="T31" s="1" t="b">
        <f t="shared" si="24"/>
        <v>0</v>
      </c>
      <c r="U31" s="1" t="b">
        <f t="shared" si="25"/>
        <v>0</v>
      </c>
      <c r="V31" s="1" t="b">
        <f t="shared" si="26"/>
        <v>0</v>
      </c>
      <c r="W31" s="1" t="b">
        <f t="shared" si="27"/>
        <v>0</v>
      </c>
      <c r="X31" s="1" t="b">
        <f t="shared" si="28"/>
        <v>0</v>
      </c>
      <c r="Y31" s="1" t="b">
        <f t="shared" si="29"/>
        <v>0</v>
      </c>
      <c r="Z31" s="1" t="b">
        <f t="shared" si="30"/>
        <v>0</v>
      </c>
      <c r="AA31" s="1" t="b">
        <f t="shared" si="31"/>
        <v>0</v>
      </c>
      <c r="AB31" s="1">
        <f t="shared" si="32"/>
        <v>-82.336276999999995</v>
      </c>
      <c r="AC31" s="1">
        <f t="shared" si="33"/>
        <v>29.674150000000001</v>
      </c>
      <c r="AD31" s="1" t="b">
        <f t="shared" si="34"/>
        <v>0</v>
      </c>
      <c r="AE31" s="1" t="b">
        <f t="shared" si="15"/>
        <v>0</v>
      </c>
    </row>
    <row r="32" spans="1:31" x14ac:dyDescent="0.3">
      <c r="A32" s="1" t="s">
        <v>12</v>
      </c>
      <c r="B32" s="3">
        <v>82300</v>
      </c>
      <c r="C32" s="7">
        <v>30.457000000000001</v>
      </c>
      <c r="D32" s="7">
        <v>-84.281398999999993</v>
      </c>
      <c r="E32" s="6">
        <v>78575788</v>
      </c>
      <c r="F32" s="3">
        <v>525260</v>
      </c>
      <c r="G32" s="3">
        <v>41087</v>
      </c>
      <c r="H32" s="1">
        <v>31</v>
      </c>
      <c r="I32" s="1">
        <f>VLOOKUP(H32,HC_Clusters!$A$8:$E$135,2,FALSE)</f>
        <v>9</v>
      </c>
      <c r="L32" s="1" t="b">
        <f t="shared" si="16"/>
        <v>0</v>
      </c>
      <c r="M32" s="1" t="b">
        <f t="shared" si="17"/>
        <v>0</v>
      </c>
      <c r="N32" s="1" t="b">
        <f t="shared" si="18"/>
        <v>0</v>
      </c>
      <c r="O32" s="1" t="b">
        <f t="shared" si="19"/>
        <v>0</v>
      </c>
      <c r="P32" s="1" t="b">
        <f t="shared" si="20"/>
        <v>0</v>
      </c>
      <c r="Q32" s="1" t="b">
        <f t="shared" si="21"/>
        <v>0</v>
      </c>
      <c r="R32" s="1" t="b">
        <f t="shared" si="22"/>
        <v>0</v>
      </c>
      <c r="S32" s="1" t="b">
        <f t="shared" si="23"/>
        <v>0</v>
      </c>
      <c r="T32" s="1" t="b">
        <f t="shared" si="24"/>
        <v>0</v>
      </c>
      <c r="U32" s="1" t="b">
        <f t="shared" si="25"/>
        <v>0</v>
      </c>
      <c r="V32" s="1" t="b">
        <f t="shared" si="26"/>
        <v>0</v>
      </c>
      <c r="W32" s="1" t="b">
        <f t="shared" si="27"/>
        <v>0</v>
      </c>
      <c r="X32" s="1" t="b">
        <f t="shared" si="28"/>
        <v>0</v>
      </c>
      <c r="Y32" s="1" t="b">
        <f t="shared" si="29"/>
        <v>0</v>
      </c>
      <c r="Z32" s="1" t="b">
        <f t="shared" si="30"/>
        <v>0</v>
      </c>
      <c r="AA32" s="1" t="b">
        <f t="shared" si="31"/>
        <v>0</v>
      </c>
      <c r="AB32" s="1">
        <f t="shared" si="32"/>
        <v>-84.281398999999993</v>
      </c>
      <c r="AC32" s="1">
        <f t="shared" si="33"/>
        <v>30.457000000000001</v>
      </c>
      <c r="AD32" s="1" t="b">
        <f t="shared" si="34"/>
        <v>0</v>
      </c>
      <c r="AE32" s="1" t="b">
        <f t="shared" si="15"/>
        <v>0</v>
      </c>
    </row>
    <row r="33" spans="1:31" x14ac:dyDescent="0.3">
      <c r="A33" s="1" t="s">
        <v>73</v>
      </c>
      <c r="B33" s="3">
        <v>41031</v>
      </c>
      <c r="C33" s="7">
        <v>36.7806</v>
      </c>
      <c r="D33" s="7">
        <v>-119.792874</v>
      </c>
      <c r="E33" s="6">
        <v>30190480</v>
      </c>
      <c r="F33" s="3">
        <v>127293</v>
      </c>
      <c r="G33" s="3">
        <v>21981</v>
      </c>
      <c r="H33" s="1">
        <v>32</v>
      </c>
      <c r="I33" s="1">
        <f>VLOOKUP(H33,HC_Clusters!$A$8:$E$135,2,FALSE)</f>
        <v>7</v>
      </c>
      <c r="L33" s="1" t="b">
        <f t="shared" si="16"/>
        <v>0</v>
      </c>
      <c r="M33" s="1" t="b">
        <f t="shared" si="17"/>
        <v>0</v>
      </c>
      <c r="N33" s="1" t="b">
        <f t="shared" si="18"/>
        <v>0</v>
      </c>
      <c r="O33" s="1" t="b">
        <f t="shared" si="19"/>
        <v>0</v>
      </c>
      <c r="P33" s="1" t="b">
        <f t="shared" si="20"/>
        <v>0</v>
      </c>
      <c r="Q33" s="1" t="b">
        <f t="shared" si="21"/>
        <v>0</v>
      </c>
      <c r="R33" s="1" t="b">
        <f t="shared" si="22"/>
        <v>0</v>
      </c>
      <c r="S33" s="1" t="b">
        <f t="shared" si="23"/>
        <v>0</v>
      </c>
      <c r="T33" s="1" t="b">
        <f t="shared" si="24"/>
        <v>0</v>
      </c>
      <c r="U33" s="1" t="b">
        <f t="shared" si="25"/>
        <v>0</v>
      </c>
      <c r="V33" s="1" t="b">
        <f t="shared" si="26"/>
        <v>0</v>
      </c>
      <c r="W33" s="1" t="b">
        <f t="shared" si="27"/>
        <v>0</v>
      </c>
      <c r="X33" s="1">
        <f t="shared" si="28"/>
        <v>-119.792874</v>
      </c>
      <c r="Y33" s="1">
        <f t="shared" si="29"/>
        <v>36.7806</v>
      </c>
      <c r="Z33" s="1" t="b">
        <f t="shared" si="30"/>
        <v>0</v>
      </c>
      <c r="AA33" s="1" t="b">
        <f t="shared" si="31"/>
        <v>0</v>
      </c>
      <c r="AB33" s="1" t="b">
        <f t="shared" si="32"/>
        <v>0</v>
      </c>
      <c r="AC33" s="1" t="b">
        <f t="shared" si="33"/>
        <v>0</v>
      </c>
      <c r="AD33" s="1" t="b">
        <f t="shared" si="34"/>
        <v>0</v>
      </c>
      <c r="AE33" s="1" t="b">
        <f t="shared" si="15"/>
        <v>0</v>
      </c>
    </row>
    <row r="34" spans="1:31" x14ac:dyDescent="0.3">
      <c r="A34" s="1" t="s">
        <v>7</v>
      </c>
      <c r="B34" s="3">
        <v>92746</v>
      </c>
      <c r="C34" s="7">
        <v>33.955300000000001</v>
      </c>
      <c r="D34" s="7">
        <v>-83.393700999999993</v>
      </c>
      <c r="E34" s="3">
        <v>92341067</v>
      </c>
      <c r="F34" s="3">
        <v>745765</v>
      </c>
      <c r="G34" s="3">
        <v>34816</v>
      </c>
      <c r="H34" s="1">
        <v>33</v>
      </c>
      <c r="I34" s="1">
        <f>VLOOKUP(H34,HC_Clusters!$A$8:$E$135,2,FALSE)</f>
        <v>5</v>
      </c>
      <c r="L34" s="1" t="b">
        <f t="shared" si="16"/>
        <v>0</v>
      </c>
      <c r="M34" s="1" t="b">
        <f t="shared" si="17"/>
        <v>0</v>
      </c>
      <c r="N34" s="1" t="b">
        <f t="shared" si="18"/>
        <v>0</v>
      </c>
      <c r="O34" s="1" t="b">
        <f t="shared" si="19"/>
        <v>0</v>
      </c>
      <c r="P34" s="1" t="b">
        <f t="shared" si="20"/>
        <v>0</v>
      </c>
      <c r="Q34" s="1" t="b">
        <f t="shared" si="21"/>
        <v>0</v>
      </c>
      <c r="R34" s="1" t="b">
        <f t="shared" si="22"/>
        <v>0</v>
      </c>
      <c r="S34" s="1" t="b">
        <f t="shared" si="23"/>
        <v>0</v>
      </c>
      <c r="T34" s="1">
        <f t="shared" si="24"/>
        <v>-83.393700999999993</v>
      </c>
      <c r="U34" s="1">
        <f t="shared" si="25"/>
        <v>33.955300000000001</v>
      </c>
      <c r="V34" s="1" t="b">
        <f t="shared" si="26"/>
        <v>0</v>
      </c>
      <c r="W34" s="1" t="b">
        <f t="shared" si="27"/>
        <v>0</v>
      </c>
      <c r="X34" s="1" t="b">
        <f t="shared" si="28"/>
        <v>0</v>
      </c>
      <c r="Y34" s="1" t="b">
        <f t="shared" si="29"/>
        <v>0</v>
      </c>
      <c r="Z34" s="1" t="b">
        <f t="shared" si="30"/>
        <v>0</v>
      </c>
      <c r="AA34" s="1" t="b">
        <f t="shared" si="31"/>
        <v>0</v>
      </c>
      <c r="AB34" s="1" t="b">
        <f t="shared" si="32"/>
        <v>0</v>
      </c>
      <c r="AC34" s="1" t="b">
        <f t="shared" si="33"/>
        <v>0</v>
      </c>
      <c r="AD34" s="1" t="b">
        <f t="shared" si="34"/>
        <v>0</v>
      </c>
      <c r="AE34" s="1" t="b">
        <f t="shared" si="15"/>
        <v>0</v>
      </c>
    </row>
    <row r="35" spans="1:31" x14ac:dyDescent="0.3">
      <c r="A35" s="1" t="s">
        <v>44</v>
      </c>
      <c r="B35" s="3">
        <v>71149</v>
      </c>
      <c r="C35" s="7">
        <v>33.762900000000002</v>
      </c>
      <c r="D35" s="7">
        <v>-84.422591999999995</v>
      </c>
      <c r="E35" s="6">
        <v>22895575</v>
      </c>
      <c r="F35" s="3">
        <v>113199</v>
      </c>
      <c r="G35" s="3">
        <v>32022</v>
      </c>
      <c r="H35" s="1">
        <v>34</v>
      </c>
      <c r="I35" s="1">
        <f>VLOOKUP(H35,HC_Clusters!$A$8:$E$135,2,FALSE)</f>
        <v>5</v>
      </c>
      <c r="L35" s="1" t="b">
        <f t="shared" si="16"/>
        <v>0</v>
      </c>
      <c r="M35" s="1" t="b">
        <f t="shared" si="17"/>
        <v>0</v>
      </c>
      <c r="N35" s="1" t="b">
        <f t="shared" si="18"/>
        <v>0</v>
      </c>
      <c r="O35" s="1" t="b">
        <f t="shared" si="19"/>
        <v>0</v>
      </c>
      <c r="P35" s="1" t="b">
        <f t="shared" si="20"/>
        <v>0</v>
      </c>
      <c r="Q35" s="1" t="b">
        <f t="shared" si="21"/>
        <v>0</v>
      </c>
      <c r="R35" s="1" t="b">
        <f t="shared" si="22"/>
        <v>0</v>
      </c>
      <c r="S35" s="1" t="b">
        <f t="shared" si="23"/>
        <v>0</v>
      </c>
      <c r="T35" s="1">
        <f t="shared" si="24"/>
        <v>-84.422591999999995</v>
      </c>
      <c r="U35" s="1">
        <f t="shared" si="25"/>
        <v>33.762900000000002</v>
      </c>
      <c r="V35" s="1" t="b">
        <f t="shared" si="26"/>
        <v>0</v>
      </c>
      <c r="W35" s="1" t="b">
        <f t="shared" si="27"/>
        <v>0</v>
      </c>
      <c r="X35" s="1" t="b">
        <f t="shared" si="28"/>
        <v>0</v>
      </c>
      <c r="Y35" s="1" t="b">
        <f t="shared" si="29"/>
        <v>0</v>
      </c>
      <c r="Z35" s="1" t="b">
        <f t="shared" si="30"/>
        <v>0</v>
      </c>
      <c r="AA35" s="1" t="b">
        <f t="shared" si="31"/>
        <v>0</v>
      </c>
      <c r="AB35" s="1" t="b">
        <f t="shared" si="32"/>
        <v>0</v>
      </c>
      <c r="AC35" s="1" t="b">
        <f t="shared" si="33"/>
        <v>0</v>
      </c>
      <c r="AD35" s="1" t="b">
        <f t="shared" si="34"/>
        <v>0</v>
      </c>
      <c r="AE35" s="1" t="b">
        <f t="shared" si="15"/>
        <v>0</v>
      </c>
    </row>
    <row r="36" spans="1:31" x14ac:dyDescent="0.3">
      <c r="A36" s="1" t="s">
        <v>57</v>
      </c>
      <c r="B36" s="3">
        <v>55000</v>
      </c>
      <c r="C36" s="7">
        <v>33.762900000000002</v>
      </c>
      <c r="D36" s="7">
        <v>-84.422591999999995</v>
      </c>
      <c r="E36" s="6">
        <v>54354409</v>
      </c>
      <c r="F36" s="3">
        <v>1619718</v>
      </c>
      <c r="G36" s="3">
        <v>20941</v>
      </c>
      <c r="H36" s="1">
        <v>35</v>
      </c>
      <c r="I36" s="1">
        <f>VLOOKUP(H36,HC_Clusters!$A$8:$E$135,2,FALSE)</f>
        <v>5</v>
      </c>
      <c r="L36" s="1" t="b">
        <f t="shared" si="16"/>
        <v>0</v>
      </c>
      <c r="M36" s="1" t="b">
        <f t="shared" si="17"/>
        <v>0</v>
      </c>
      <c r="N36" s="1" t="b">
        <f t="shared" si="18"/>
        <v>0</v>
      </c>
      <c r="O36" s="1" t="b">
        <f t="shared" si="19"/>
        <v>0</v>
      </c>
      <c r="P36" s="1" t="b">
        <f t="shared" si="20"/>
        <v>0</v>
      </c>
      <c r="Q36" s="1" t="b">
        <f t="shared" si="21"/>
        <v>0</v>
      </c>
      <c r="R36" s="1" t="b">
        <f t="shared" si="22"/>
        <v>0</v>
      </c>
      <c r="S36" s="1" t="b">
        <f t="shared" si="23"/>
        <v>0</v>
      </c>
      <c r="T36" s="1">
        <f t="shared" si="24"/>
        <v>-84.422591999999995</v>
      </c>
      <c r="U36" s="1">
        <f t="shared" si="25"/>
        <v>33.762900000000002</v>
      </c>
      <c r="V36" s="1" t="b">
        <f t="shared" si="26"/>
        <v>0</v>
      </c>
      <c r="W36" s="1" t="b">
        <f t="shared" si="27"/>
        <v>0</v>
      </c>
      <c r="X36" s="1" t="b">
        <f t="shared" si="28"/>
        <v>0</v>
      </c>
      <c r="Y36" s="1" t="b">
        <f t="shared" si="29"/>
        <v>0</v>
      </c>
      <c r="Z36" s="1" t="b">
        <f t="shared" si="30"/>
        <v>0</v>
      </c>
      <c r="AA36" s="1" t="b">
        <f t="shared" si="31"/>
        <v>0</v>
      </c>
      <c r="AB36" s="1" t="b">
        <f t="shared" si="32"/>
        <v>0</v>
      </c>
      <c r="AC36" s="1" t="b">
        <f t="shared" si="33"/>
        <v>0</v>
      </c>
      <c r="AD36" s="1" t="b">
        <f t="shared" si="34"/>
        <v>0</v>
      </c>
      <c r="AE36" s="1" t="b">
        <f t="shared" si="15"/>
        <v>0</v>
      </c>
    </row>
    <row r="37" spans="1:31" x14ac:dyDescent="0.3">
      <c r="A37" s="1" t="s">
        <v>106</v>
      </c>
      <c r="B37" s="3">
        <v>50000</v>
      </c>
      <c r="C37" s="7">
        <v>19.696151</v>
      </c>
      <c r="D37" s="7">
        <v>-155.087501</v>
      </c>
      <c r="E37" s="6">
        <v>36801458</v>
      </c>
      <c r="F37" s="3">
        <v>215119</v>
      </c>
      <c r="G37" s="3">
        <v>20429</v>
      </c>
      <c r="H37" s="1">
        <v>36</v>
      </c>
      <c r="I37" s="1">
        <f>VLOOKUP(H37,HC_Clusters!$A$8:$E$135,2,FALSE)</f>
        <v>10</v>
      </c>
      <c r="L37" s="1" t="b">
        <f t="shared" si="16"/>
        <v>0</v>
      </c>
      <c r="M37" s="1" t="b">
        <f t="shared" si="17"/>
        <v>0</v>
      </c>
      <c r="N37" s="1" t="b">
        <f t="shared" si="18"/>
        <v>0</v>
      </c>
      <c r="O37" s="1" t="b">
        <f t="shared" si="19"/>
        <v>0</v>
      </c>
      <c r="P37" s="1" t="b">
        <f t="shared" si="20"/>
        <v>0</v>
      </c>
      <c r="Q37" s="1" t="b">
        <f t="shared" si="21"/>
        <v>0</v>
      </c>
      <c r="R37" s="1" t="b">
        <f t="shared" si="22"/>
        <v>0</v>
      </c>
      <c r="S37" s="1" t="b">
        <f t="shared" si="23"/>
        <v>0</v>
      </c>
      <c r="T37" s="1" t="b">
        <f t="shared" si="24"/>
        <v>0</v>
      </c>
      <c r="U37" s="1" t="b">
        <f t="shared" si="25"/>
        <v>0</v>
      </c>
      <c r="V37" s="1" t="b">
        <f t="shared" si="26"/>
        <v>0</v>
      </c>
      <c r="W37" s="1" t="b">
        <f t="shared" si="27"/>
        <v>0</v>
      </c>
      <c r="X37" s="1" t="b">
        <f t="shared" si="28"/>
        <v>0</v>
      </c>
      <c r="Y37" s="1" t="b">
        <f t="shared" si="29"/>
        <v>0</v>
      </c>
      <c r="Z37" s="1" t="b">
        <f t="shared" si="30"/>
        <v>0</v>
      </c>
      <c r="AA37" s="1" t="b">
        <f t="shared" si="31"/>
        <v>0</v>
      </c>
      <c r="AB37" s="1" t="b">
        <f t="shared" si="32"/>
        <v>0</v>
      </c>
      <c r="AC37" s="1" t="b">
        <f t="shared" si="33"/>
        <v>0</v>
      </c>
      <c r="AD37" s="1">
        <f t="shared" si="34"/>
        <v>-155.087501</v>
      </c>
      <c r="AE37" s="1">
        <f t="shared" si="15"/>
        <v>19.696151</v>
      </c>
    </row>
    <row r="38" spans="1:31" x14ac:dyDescent="0.3">
      <c r="A38" s="1" t="s">
        <v>86</v>
      </c>
      <c r="B38" s="3">
        <v>32000</v>
      </c>
      <c r="C38" s="7">
        <v>29.768699999999999</v>
      </c>
      <c r="D38" s="7">
        <v>-95.386728000000005</v>
      </c>
      <c r="E38" s="3">
        <v>34614033</v>
      </c>
      <c r="F38" s="3">
        <v>662984</v>
      </c>
      <c r="G38" s="3">
        <v>39820</v>
      </c>
      <c r="H38" s="1">
        <v>37</v>
      </c>
      <c r="I38" s="1">
        <f>VLOOKUP(H38,HC_Clusters!$A$8:$E$135,2,FALSE)</f>
        <v>3</v>
      </c>
      <c r="L38" s="1" t="b">
        <f t="shared" si="16"/>
        <v>0</v>
      </c>
      <c r="M38" s="1" t="b">
        <f t="shared" si="17"/>
        <v>0</v>
      </c>
      <c r="N38" s="1" t="b">
        <f t="shared" si="18"/>
        <v>0</v>
      </c>
      <c r="O38" s="1" t="b">
        <f t="shared" si="19"/>
        <v>0</v>
      </c>
      <c r="P38" s="1">
        <f t="shared" si="20"/>
        <v>-95.386728000000005</v>
      </c>
      <c r="Q38" s="1">
        <f t="shared" si="21"/>
        <v>29.768699999999999</v>
      </c>
      <c r="R38" s="1" t="b">
        <f t="shared" si="22"/>
        <v>0</v>
      </c>
      <c r="S38" s="1" t="b">
        <f t="shared" si="23"/>
        <v>0</v>
      </c>
      <c r="T38" s="1" t="b">
        <f t="shared" si="24"/>
        <v>0</v>
      </c>
      <c r="U38" s="1" t="b">
        <f t="shared" si="25"/>
        <v>0</v>
      </c>
      <c r="V38" s="1" t="b">
        <f t="shared" si="26"/>
        <v>0</v>
      </c>
      <c r="W38" s="1" t="b">
        <f t="shared" si="27"/>
        <v>0</v>
      </c>
      <c r="X38" s="1" t="b">
        <f t="shared" si="28"/>
        <v>0</v>
      </c>
      <c r="Y38" s="1" t="b">
        <f t="shared" si="29"/>
        <v>0</v>
      </c>
      <c r="Z38" s="1" t="b">
        <f t="shared" si="30"/>
        <v>0</v>
      </c>
      <c r="AA38" s="1" t="b">
        <f t="shared" si="31"/>
        <v>0</v>
      </c>
      <c r="AB38" s="1" t="b">
        <f t="shared" si="32"/>
        <v>0</v>
      </c>
      <c r="AC38" s="1" t="b">
        <f t="shared" si="33"/>
        <v>0</v>
      </c>
      <c r="AD38" s="1" t="b">
        <f t="shared" si="34"/>
        <v>0</v>
      </c>
      <c r="AE38" s="1" t="b">
        <f t="shared" si="15"/>
        <v>0</v>
      </c>
    </row>
    <row r="39" spans="1:31" x14ac:dyDescent="0.3">
      <c r="A39" s="1" t="s">
        <v>114</v>
      </c>
      <c r="B39" s="3">
        <v>16000</v>
      </c>
      <c r="C39" s="7">
        <v>46.729767000000002</v>
      </c>
      <c r="D39" s="7">
        <v>-116.996844</v>
      </c>
      <c r="E39" s="3">
        <v>17545304</v>
      </c>
      <c r="F39" s="3">
        <v>192003</v>
      </c>
      <c r="G39" s="3">
        <v>12312</v>
      </c>
      <c r="H39" s="1">
        <v>38</v>
      </c>
      <c r="I39" s="1">
        <f>VLOOKUP(H39,HC_Clusters!$A$8:$E$135,2,FALSE)</f>
        <v>6</v>
      </c>
      <c r="L39" s="1" t="b">
        <f t="shared" si="16"/>
        <v>0</v>
      </c>
      <c r="M39" s="1" t="b">
        <f t="shared" si="17"/>
        <v>0</v>
      </c>
      <c r="N39" s="1" t="b">
        <f t="shared" si="18"/>
        <v>0</v>
      </c>
      <c r="O39" s="1" t="b">
        <f t="shared" si="19"/>
        <v>0</v>
      </c>
      <c r="P39" s="1" t="b">
        <f t="shared" si="20"/>
        <v>0</v>
      </c>
      <c r="Q39" s="1" t="b">
        <f t="shared" si="21"/>
        <v>0</v>
      </c>
      <c r="R39" s="1" t="b">
        <f t="shared" si="22"/>
        <v>0</v>
      </c>
      <c r="S39" s="1" t="b">
        <f t="shared" si="23"/>
        <v>0</v>
      </c>
      <c r="T39" s="1" t="b">
        <f t="shared" si="24"/>
        <v>0</v>
      </c>
      <c r="U39" s="1" t="b">
        <f t="shared" si="25"/>
        <v>0</v>
      </c>
      <c r="V39" s="1">
        <f t="shared" si="26"/>
        <v>-116.996844</v>
      </c>
      <c r="W39" s="1">
        <f t="shared" si="27"/>
        <v>46.729767000000002</v>
      </c>
      <c r="X39" s="1" t="b">
        <f t="shared" si="28"/>
        <v>0</v>
      </c>
      <c r="Y39" s="1" t="b">
        <f t="shared" si="29"/>
        <v>0</v>
      </c>
      <c r="Z39" s="1" t="b">
        <f t="shared" si="30"/>
        <v>0</v>
      </c>
      <c r="AA39" s="1" t="b">
        <f t="shared" si="31"/>
        <v>0</v>
      </c>
      <c r="AB39" s="1" t="b">
        <f t="shared" si="32"/>
        <v>0</v>
      </c>
      <c r="AC39" s="1" t="b">
        <f t="shared" si="33"/>
        <v>0</v>
      </c>
      <c r="AD39" s="1" t="b">
        <f t="shared" si="34"/>
        <v>0</v>
      </c>
      <c r="AE39" s="1" t="b">
        <f t="shared" si="15"/>
        <v>0</v>
      </c>
    </row>
    <row r="40" spans="1:31" x14ac:dyDescent="0.3">
      <c r="A40" s="1" t="s">
        <v>29</v>
      </c>
      <c r="B40" s="3">
        <v>60670</v>
      </c>
      <c r="C40" s="7">
        <v>40.113</v>
      </c>
      <c r="D40" s="7">
        <v>-88.264949000000001</v>
      </c>
      <c r="E40" s="3">
        <v>77863883</v>
      </c>
      <c r="F40" s="3">
        <v>1600603</v>
      </c>
      <c r="G40" s="3">
        <v>44407</v>
      </c>
      <c r="H40" s="1">
        <v>39</v>
      </c>
      <c r="I40" s="1">
        <f>VLOOKUP(H40,HC_Clusters!$A$8:$E$135,2,FALSE)</f>
        <v>2</v>
      </c>
      <c r="L40" s="1" t="b">
        <f t="shared" si="16"/>
        <v>0</v>
      </c>
      <c r="M40" s="1" t="b">
        <f t="shared" si="17"/>
        <v>0</v>
      </c>
      <c r="N40" s="1">
        <f t="shared" si="18"/>
        <v>-88.264949000000001</v>
      </c>
      <c r="O40" s="1">
        <f t="shared" si="19"/>
        <v>40.113</v>
      </c>
      <c r="P40" s="1" t="b">
        <f t="shared" si="20"/>
        <v>0</v>
      </c>
      <c r="Q40" s="1" t="b">
        <f t="shared" si="21"/>
        <v>0</v>
      </c>
      <c r="R40" s="1" t="b">
        <f t="shared" si="22"/>
        <v>0</v>
      </c>
      <c r="S40" s="1" t="b">
        <f t="shared" si="23"/>
        <v>0</v>
      </c>
      <c r="T40" s="1" t="b">
        <f t="shared" si="24"/>
        <v>0</v>
      </c>
      <c r="U40" s="1" t="b">
        <f t="shared" si="25"/>
        <v>0</v>
      </c>
      <c r="V40" s="1" t="b">
        <f t="shared" si="26"/>
        <v>0</v>
      </c>
      <c r="W40" s="1" t="b">
        <f t="shared" si="27"/>
        <v>0</v>
      </c>
      <c r="X40" s="1" t="b">
        <f t="shared" si="28"/>
        <v>0</v>
      </c>
      <c r="Y40" s="1" t="b">
        <f t="shared" si="29"/>
        <v>0</v>
      </c>
      <c r="Z40" s="1" t="b">
        <f t="shared" si="30"/>
        <v>0</v>
      </c>
      <c r="AA40" s="1" t="b">
        <f t="shared" si="31"/>
        <v>0</v>
      </c>
      <c r="AB40" s="1" t="b">
        <f t="shared" si="32"/>
        <v>0</v>
      </c>
      <c r="AC40" s="1" t="b">
        <f t="shared" si="33"/>
        <v>0</v>
      </c>
      <c r="AD40" s="1" t="b">
        <f t="shared" si="34"/>
        <v>0</v>
      </c>
      <c r="AE40" s="1" t="b">
        <f t="shared" si="15"/>
        <v>0</v>
      </c>
    </row>
    <row r="41" spans="1:31" x14ac:dyDescent="0.3">
      <c r="A41" s="1" t="s">
        <v>60</v>
      </c>
      <c r="B41" s="3">
        <v>52929</v>
      </c>
      <c r="C41" s="7">
        <v>39.165300000000002</v>
      </c>
      <c r="D41" s="7">
        <v>-86.526399999999995</v>
      </c>
      <c r="E41" s="3">
        <v>71017355</v>
      </c>
      <c r="F41" s="3">
        <v>1574815</v>
      </c>
      <c r="G41" s="3">
        <v>42731</v>
      </c>
      <c r="H41" s="1">
        <v>40</v>
      </c>
      <c r="I41" s="1">
        <f>VLOOKUP(H41,HC_Clusters!$A$8:$E$135,2,FALSE)</f>
        <v>2</v>
      </c>
      <c r="L41" s="1" t="b">
        <f t="shared" si="16"/>
        <v>0</v>
      </c>
      <c r="M41" s="1" t="b">
        <f t="shared" si="17"/>
        <v>0</v>
      </c>
      <c r="N41" s="1">
        <f t="shared" si="18"/>
        <v>-86.526399999999995</v>
      </c>
      <c r="O41" s="1">
        <f t="shared" si="19"/>
        <v>39.165300000000002</v>
      </c>
      <c r="P41" s="1" t="b">
        <f t="shared" si="20"/>
        <v>0</v>
      </c>
      <c r="Q41" s="1" t="b">
        <f t="shared" si="21"/>
        <v>0</v>
      </c>
      <c r="R41" s="1" t="b">
        <f t="shared" si="22"/>
        <v>0</v>
      </c>
      <c r="S41" s="1" t="b">
        <f t="shared" si="23"/>
        <v>0</v>
      </c>
      <c r="T41" s="1" t="b">
        <f t="shared" si="24"/>
        <v>0</v>
      </c>
      <c r="U41" s="1" t="b">
        <f t="shared" si="25"/>
        <v>0</v>
      </c>
      <c r="V41" s="1" t="b">
        <f t="shared" si="26"/>
        <v>0</v>
      </c>
      <c r="W41" s="1" t="b">
        <f t="shared" si="27"/>
        <v>0</v>
      </c>
      <c r="X41" s="1" t="b">
        <f t="shared" si="28"/>
        <v>0</v>
      </c>
      <c r="Y41" s="1" t="b">
        <f t="shared" si="29"/>
        <v>0</v>
      </c>
      <c r="Z41" s="1" t="b">
        <f t="shared" si="30"/>
        <v>0</v>
      </c>
      <c r="AA41" s="1" t="b">
        <f t="shared" si="31"/>
        <v>0</v>
      </c>
      <c r="AB41" s="1" t="b">
        <f t="shared" si="32"/>
        <v>0</v>
      </c>
      <c r="AC41" s="1" t="b">
        <f t="shared" si="33"/>
        <v>0</v>
      </c>
      <c r="AD41" s="1" t="b">
        <f t="shared" si="34"/>
        <v>0</v>
      </c>
      <c r="AE41" s="1" t="b">
        <f t="shared" si="15"/>
        <v>0</v>
      </c>
    </row>
    <row r="42" spans="1:31" x14ac:dyDescent="0.3">
      <c r="A42" s="1" t="s">
        <v>23</v>
      </c>
      <c r="B42" s="3">
        <v>70585</v>
      </c>
      <c r="C42" s="7">
        <v>41.658250000000002</v>
      </c>
      <c r="D42" s="7">
        <v>-91.535123999999996</v>
      </c>
      <c r="E42" s="3">
        <v>93353561</v>
      </c>
      <c r="F42" s="3">
        <v>1044097</v>
      </c>
      <c r="G42" s="3">
        <v>29810</v>
      </c>
      <c r="H42" s="1">
        <v>41</v>
      </c>
      <c r="I42" s="1">
        <f>VLOOKUP(H42,HC_Clusters!$A$8:$E$135,2,FALSE)</f>
        <v>8</v>
      </c>
      <c r="L42" s="1" t="b">
        <f t="shared" si="16"/>
        <v>0</v>
      </c>
      <c r="M42" s="1" t="b">
        <f t="shared" si="17"/>
        <v>0</v>
      </c>
      <c r="N42" s="1" t="b">
        <f t="shared" si="18"/>
        <v>0</v>
      </c>
      <c r="O42" s="1" t="b">
        <f t="shared" si="19"/>
        <v>0</v>
      </c>
      <c r="P42" s="1" t="b">
        <f t="shared" si="20"/>
        <v>0</v>
      </c>
      <c r="Q42" s="1" t="b">
        <f t="shared" si="21"/>
        <v>0</v>
      </c>
      <c r="R42" s="1" t="b">
        <f t="shared" si="22"/>
        <v>0</v>
      </c>
      <c r="S42" s="1" t="b">
        <f t="shared" si="23"/>
        <v>0</v>
      </c>
      <c r="T42" s="1" t="b">
        <f t="shared" si="24"/>
        <v>0</v>
      </c>
      <c r="U42" s="1" t="b">
        <f t="shared" si="25"/>
        <v>0</v>
      </c>
      <c r="V42" s="1" t="b">
        <f t="shared" si="26"/>
        <v>0</v>
      </c>
      <c r="W42" s="1" t="b">
        <f t="shared" si="27"/>
        <v>0</v>
      </c>
      <c r="X42" s="1" t="b">
        <f t="shared" si="28"/>
        <v>0</v>
      </c>
      <c r="Y42" s="1" t="b">
        <f t="shared" si="29"/>
        <v>0</v>
      </c>
      <c r="Z42" s="1">
        <f t="shared" si="30"/>
        <v>-91.535123999999996</v>
      </c>
      <c r="AA42" s="1">
        <f t="shared" si="31"/>
        <v>41.658250000000002</v>
      </c>
      <c r="AB42" s="1" t="b">
        <f t="shared" si="32"/>
        <v>0</v>
      </c>
      <c r="AC42" s="1" t="b">
        <f t="shared" si="33"/>
        <v>0</v>
      </c>
      <c r="AD42" s="1" t="b">
        <f t="shared" si="34"/>
        <v>0</v>
      </c>
      <c r="AE42" s="1" t="b">
        <f t="shared" si="15"/>
        <v>0</v>
      </c>
    </row>
    <row r="43" spans="1:31" x14ac:dyDescent="0.3">
      <c r="A43" s="1" t="s">
        <v>38</v>
      </c>
      <c r="B43" s="3">
        <v>55000</v>
      </c>
      <c r="C43" s="7">
        <v>42.023350000000001</v>
      </c>
      <c r="D43" s="7">
        <v>-93.625622000000007</v>
      </c>
      <c r="E43" s="6">
        <v>48591617</v>
      </c>
      <c r="F43" s="3">
        <v>612283</v>
      </c>
      <c r="G43" s="3">
        <v>29611</v>
      </c>
      <c r="H43" s="1">
        <v>42</v>
      </c>
      <c r="I43" s="1">
        <f>VLOOKUP(H43,HC_Clusters!$A$8:$E$135,2,FALSE)</f>
        <v>8</v>
      </c>
      <c r="L43" s="1" t="b">
        <f t="shared" si="16"/>
        <v>0</v>
      </c>
      <c r="M43" s="1" t="b">
        <f t="shared" si="17"/>
        <v>0</v>
      </c>
      <c r="N43" s="1" t="b">
        <f t="shared" si="18"/>
        <v>0</v>
      </c>
      <c r="O43" s="1" t="b">
        <f t="shared" si="19"/>
        <v>0</v>
      </c>
      <c r="P43" s="1" t="b">
        <f t="shared" si="20"/>
        <v>0</v>
      </c>
      <c r="Q43" s="1" t="b">
        <f t="shared" si="21"/>
        <v>0</v>
      </c>
      <c r="R43" s="1" t="b">
        <f t="shared" si="22"/>
        <v>0</v>
      </c>
      <c r="S43" s="1" t="b">
        <f t="shared" si="23"/>
        <v>0</v>
      </c>
      <c r="T43" s="1" t="b">
        <f t="shared" si="24"/>
        <v>0</v>
      </c>
      <c r="U43" s="1" t="b">
        <f t="shared" si="25"/>
        <v>0</v>
      </c>
      <c r="V43" s="1" t="b">
        <f t="shared" si="26"/>
        <v>0</v>
      </c>
      <c r="W43" s="1" t="b">
        <f t="shared" si="27"/>
        <v>0</v>
      </c>
      <c r="X43" s="1" t="b">
        <f t="shared" si="28"/>
        <v>0</v>
      </c>
      <c r="Y43" s="1" t="b">
        <f t="shared" si="29"/>
        <v>0</v>
      </c>
      <c r="Z43" s="1">
        <f t="shared" si="30"/>
        <v>-93.625622000000007</v>
      </c>
      <c r="AA43" s="1">
        <f t="shared" si="31"/>
        <v>42.023350000000001</v>
      </c>
      <c r="AB43" s="1" t="b">
        <f t="shared" si="32"/>
        <v>0</v>
      </c>
      <c r="AC43" s="1" t="b">
        <f t="shared" si="33"/>
        <v>0</v>
      </c>
      <c r="AD43" s="1" t="b">
        <f t="shared" si="34"/>
        <v>0</v>
      </c>
      <c r="AE43" s="1" t="b">
        <f t="shared" si="15"/>
        <v>0</v>
      </c>
    </row>
    <row r="44" spans="1:31" x14ac:dyDescent="0.3">
      <c r="A44" s="1" t="s">
        <v>64</v>
      </c>
      <c r="B44" s="3">
        <v>50071</v>
      </c>
      <c r="C44" s="7">
        <v>38.962850000000003</v>
      </c>
      <c r="D44" s="7">
        <v>-95.255404999999996</v>
      </c>
      <c r="E44" s="3">
        <v>74850203</v>
      </c>
      <c r="F44" s="3">
        <v>1250443</v>
      </c>
      <c r="G44" s="3">
        <v>27939</v>
      </c>
      <c r="H44" s="1">
        <v>43</v>
      </c>
      <c r="I44" s="1">
        <f>VLOOKUP(H44,HC_Clusters!$A$8:$E$135,2,FALSE)</f>
        <v>8</v>
      </c>
      <c r="L44" s="1" t="b">
        <f t="shared" si="16"/>
        <v>0</v>
      </c>
      <c r="M44" s="1" t="b">
        <f t="shared" si="17"/>
        <v>0</v>
      </c>
      <c r="N44" s="1" t="b">
        <f t="shared" si="18"/>
        <v>0</v>
      </c>
      <c r="O44" s="1" t="b">
        <f t="shared" si="19"/>
        <v>0</v>
      </c>
      <c r="P44" s="1" t="b">
        <f t="shared" si="20"/>
        <v>0</v>
      </c>
      <c r="Q44" s="1" t="b">
        <f t="shared" si="21"/>
        <v>0</v>
      </c>
      <c r="R44" s="1" t="b">
        <f t="shared" si="22"/>
        <v>0</v>
      </c>
      <c r="S44" s="1" t="b">
        <f t="shared" si="23"/>
        <v>0</v>
      </c>
      <c r="T44" s="1" t="b">
        <f t="shared" si="24"/>
        <v>0</v>
      </c>
      <c r="U44" s="1" t="b">
        <f t="shared" si="25"/>
        <v>0</v>
      </c>
      <c r="V44" s="1" t="b">
        <f t="shared" si="26"/>
        <v>0</v>
      </c>
      <c r="W44" s="1" t="b">
        <f t="shared" si="27"/>
        <v>0</v>
      </c>
      <c r="X44" s="1" t="b">
        <f t="shared" si="28"/>
        <v>0</v>
      </c>
      <c r="Y44" s="1" t="b">
        <f t="shared" si="29"/>
        <v>0</v>
      </c>
      <c r="Z44" s="1">
        <f t="shared" si="30"/>
        <v>-95.255404999999996</v>
      </c>
      <c r="AA44" s="1">
        <f t="shared" si="31"/>
        <v>38.962850000000003</v>
      </c>
      <c r="AB44" s="1" t="b">
        <f t="shared" si="32"/>
        <v>0</v>
      </c>
      <c r="AC44" s="1" t="b">
        <f t="shared" si="33"/>
        <v>0</v>
      </c>
      <c r="AD44" s="1" t="b">
        <f t="shared" si="34"/>
        <v>0</v>
      </c>
      <c r="AE44" s="1" t="b">
        <f t="shared" si="15"/>
        <v>0</v>
      </c>
    </row>
    <row r="45" spans="1:31" x14ac:dyDescent="0.3">
      <c r="A45" s="1" t="s">
        <v>65</v>
      </c>
      <c r="B45" s="3">
        <v>50000</v>
      </c>
      <c r="C45" s="7">
        <v>39.190100000000001</v>
      </c>
      <c r="D45" s="7">
        <v>-96.589980999999995</v>
      </c>
      <c r="E45" s="6">
        <v>69947834</v>
      </c>
      <c r="F45" s="3">
        <v>337460</v>
      </c>
      <c r="G45" s="3">
        <v>23863</v>
      </c>
      <c r="H45" s="1">
        <v>44</v>
      </c>
      <c r="I45" s="1">
        <f>VLOOKUP(H45,HC_Clusters!$A$8:$E$135,2,FALSE)</f>
        <v>8</v>
      </c>
      <c r="L45" s="1" t="b">
        <f t="shared" si="16"/>
        <v>0</v>
      </c>
      <c r="M45" s="1" t="b">
        <f t="shared" si="17"/>
        <v>0</v>
      </c>
      <c r="N45" s="1" t="b">
        <f t="shared" si="18"/>
        <v>0</v>
      </c>
      <c r="O45" s="1" t="b">
        <f t="shared" si="19"/>
        <v>0</v>
      </c>
      <c r="P45" s="1" t="b">
        <f t="shared" si="20"/>
        <v>0</v>
      </c>
      <c r="Q45" s="1" t="b">
        <f t="shared" si="21"/>
        <v>0</v>
      </c>
      <c r="R45" s="1" t="b">
        <f t="shared" si="22"/>
        <v>0</v>
      </c>
      <c r="S45" s="1" t="b">
        <f t="shared" si="23"/>
        <v>0</v>
      </c>
      <c r="T45" s="1" t="b">
        <f t="shared" si="24"/>
        <v>0</v>
      </c>
      <c r="U45" s="1" t="b">
        <f t="shared" si="25"/>
        <v>0</v>
      </c>
      <c r="V45" s="1" t="b">
        <f t="shared" si="26"/>
        <v>0</v>
      </c>
      <c r="W45" s="1" t="b">
        <f t="shared" si="27"/>
        <v>0</v>
      </c>
      <c r="X45" s="1" t="b">
        <f t="shared" si="28"/>
        <v>0</v>
      </c>
      <c r="Y45" s="1" t="b">
        <f t="shared" si="29"/>
        <v>0</v>
      </c>
      <c r="Z45" s="1">
        <f t="shared" si="30"/>
        <v>-96.589980999999995</v>
      </c>
      <c r="AA45" s="1">
        <f t="shared" si="31"/>
        <v>39.190100000000001</v>
      </c>
      <c r="AB45" s="1" t="b">
        <f t="shared" si="32"/>
        <v>0</v>
      </c>
      <c r="AC45" s="1" t="b">
        <f t="shared" si="33"/>
        <v>0</v>
      </c>
      <c r="AD45" s="1" t="b">
        <f t="shared" si="34"/>
        <v>0</v>
      </c>
      <c r="AE45" s="1" t="b">
        <f t="shared" si="15"/>
        <v>0</v>
      </c>
    </row>
    <row r="46" spans="1:31" x14ac:dyDescent="0.3">
      <c r="A46" s="1" t="s">
        <v>94</v>
      </c>
      <c r="B46" s="3">
        <v>30520</v>
      </c>
      <c r="C46" s="7">
        <v>41.147067</v>
      </c>
      <c r="D46" s="7">
        <v>-81.362487000000002</v>
      </c>
      <c r="E46" s="6">
        <v>21448821</v>
      </c>
      <c r="F46" s="3">
        <v>37250</v>
      </c>
      <c r="G46" s="3">
        <v>27855</v>
      </c>
      <c r="H46" s="1">
        <v>45</v>
      </c>
      <c r="I46" s="1">
        <f>VLOOKUP(H46,HC_Clusters!$A$8:$E$135,2,FALSE)</f>
        <v>2</v>
      </c>
      <c r="L46" s="1" t="b">
        <f t="shared" si="16"/>
        <v>0</v>
      </c>
      <c r="M46" s="1" t="b">
        <f t="shared" si="17"/>
        <v>0</v>
      </c>
      <c r="N46" s="1">
        <f t="shared" si="18"/>
        <v>-81.362487000000002</v>
      </c>
      <c r="O46" s="1">
        <f t="shared" si="19"/>
        <v>41.147067</v>
      </c>
      <c r="P46" s="1" t="b">
        <f t="shared" si="20"/>
        <v>0</v>
      </c>
      <c r="Q46" s="1" t="b">
        <f t="shared" si="21"/>
        <v>0</v>
      </c>
      <c r="R46" s="1" t="b">
        <f t="shared" si="22"/>
        <v>0</v>
      </c>
      <c r="S46" s="1" t="b">
        <f t="shared" si="23"/>
        <v>0</v>
      </c>
      <c r="T46" s="1" t="b">
        <f t="shared" si="24"/>
        <v>0</v>
      </c>
      <c r="U46" s="1" t="b">
        <f t="shared" si="25"/>
        <v>0</v>
      </c>
      <c r="V46" s="1" t="b">
        <f t="shared" si="26"/>
        <v>0</v>
      </c>
      <c r="W46" s="1" t="b">
        <f t="shared" si="27"/>
        <v>0</v>
      </c>
      <c r="X46" s="1" t="b">
        <f t="shared" si="28"/>
        <v>0</v>
      </c>
      <c r="Y46" s="1" t="b">
        <f t="shared" si="29"/>
        <v>0</v>
      </c>
      <c r="Z46" s="1" t="b">
        <f t="shared" si="30"/>
        <v>0</v>
      </c>
      <c r="AA46" s="1" t="b">
        <f t="shared" si="31"/>
        <v>0</v>
      </c>
      <c r="AB46" s="1" t="b">
        <f t="shared" si="32"/>
        <v>0</v>
      </c>
      <c r="AC46" s="1" t="b">
        <f t="shared" si="33"/>
        <v>0</v>
      </c>
      <c r="AD46" s="1" t="b">
        <f t="shared" si="34"/>
        <v>0</v>
      </c>
      <c r="AE46" s="1" t="b">
        <f t="shared" si="15"/>
        <v>0</v>
      </c>
    </row>
    <row r="47" spans="1:31" x14ac:dyDescent="0.3">
      <c r="A47" s="1" t="s">
        <v>25</v>
      </c>
      <c r="B47" s="3">
        <v>67606</v>
      </c>
      <c r="C47" s="7">
        <v>38.042746000000001</v>
      </c>
      <c r="D47" s="7">
        <v>-84.459460000000007</v>
      </c>
      <c r="E47" s="3">
        <v>84878311</v>
      </c>
      <c r="F47" s="3">
        <v>915924</v>
      </c>
      <c r="G47" s="3">
        <v>27226</v>
      </c>
      <c r="H47" s="1">
        <v>46</v>
      </c>
      <c r="I47" s="1">
        <f>VLOOKUP(H47,HC_Clusters!$A$8:$E$135,2,FALSE)</f>
        <v>2</v>
      </c>
      <c r="L47" s="1" t="b">
        <f t="shared" si="16"/>
        <v>0</v>
      </c>
      <c r="M47" s="1" t="b">
        <f t="shared" si="17"/>
        <v>0</v>
      </c>
      <c r="N47" s="1">
        <f t="shared" si="18"/>
        <v>-84.459460000000007</v>
      </c>
      <c r="O47" s="1">
        <f t="shared" si="19"/>
        <v>38.042746000000001</v>
      </c>
      <c r="P47" s="1" t="b">
        <f t="shared" si="20"/>
        <v>0</v>
      </c>
      <c r="Q47" s="1" t="b">
        <f t="shared" si="21"/>
        <v>0</v>
      </c>
      <c r="R47" s="1" t="b">
        <f t="shared" si="22"/>
        <v>0</v>
      </c>
      <c r="S47" s="1" t="b">
        <f t="shared" si="23"/>
        <v>0</v>
      </c>
      <c r="T47" s="1" t="b">
        <f t="shared" si="24"/>
        <v>0</v>
      </c>
      <c r="U47" s="1" t="b">
        <f t="shared" si="25"/>
        <v>0</v>
      </c>
      <c r="V47" s="1" t="b">
        <f t="shared" si="26"/>
        <v>0</v>
      </c>
      <c r="W47" s="1" t="b">
        <f t="shared" si="27"/>
        <v>0</v>
      </c>
      <c r="X47" s="1" t="b">
        <f t="shared" si="28"/>
        <v>0</v>
      </c>
      <c r="Y47" s="1" t="b">
        <f t="shared" si="29"/>
        <v>0</v>
      </c>
      <c r="Z47" s="1" t="b">
        <f t="shared" si="30"/>
        <v>0</v>
      </c>
      <c r="AA47" s="1" t="b">
        <f t="shared" si="31"/>
        <v>0</v>
      </c>
      <c r="AB47" s="1" t="b">
        <f t="shared" si="32"/>
        <v>0</v>
      </c>
      <c r="AC47" s="1" t="b">
        <f t="shared" si="33"/>
        <v>0</v>
      </c>
      <c r="AD47" s="1" t="b">
        <f t="shared" si="34"/>
        <v>0</v>
      </c>
      <c r="AE47" s="1" t="b">
        <f t="shared" si="15"/>
        <v>0</v>
      </c>
    </row>
    <row r="48" spans="1:31" x14ac:dyDescent="0.3">
      <c r="A48" s="1" t="s">
        <v>93</v>
      </c>
      <c r="B48" s="3">
        <v>30600</v>
      </c>
      <c r="C48" s="7">
        <v>32.531801999999999</v>
      </c>
      <c r="D48" s="7">
        <v>-92.639624999999995</v>
      </c>
      <c r="E48" s="6">
        <v>17146559</v>
      </c>
      <c r="F48" s="3">
        <v>63314</v>
      </c>
      <c r="G48" s="3">
        <v>11518</v>
      </c>
      <c r="H48" s="1">
        <v>47</v>
      </c>
      <c r="I48" s="1">
        <f>VLOOKUP(H48,HC_Clusters!$A$8:$E$135,2,FALSE)</f>
        <v>3</v>
      </c>
      <c r="L48" s="1" t="b">
        <f t="shared" si="16"/>
        <v>0</v>
      </c>
      <c r="M48" s="1" t="b">
        <f t="shared" si="17"/>
        <v>0</v>
      </c>
      <c r="N48" s="1" t="b">
        <f t="shared" si="18"/>
        <v>0</v>
      </c>
      <c r="O48" s="1" t="b">
        <f t="shared" si="19"/>
        <v>0</v>
      </c>
      <c r="P48" s="1">
        <f t="shared" si="20"/>
        <v>-92.639624999999995</v>
      </c>
      <c r="Q48" s="1">
        <f t="shared" si="21"/>
        <v>32.531801999999999</v>
      </c>
      <c r="R48" s="1" t="b">
        <f t="shared" si="22"/>
        <v>0</v>
      </c>
      <c r="S48" s="1" t="b">
        <f t="shared" si="23"/>
        <v>0</v>
      </c>
      <c r="T48" s="1" t="b">
        <f t="shared" si="24"/>
        <v>0</v>
      </c>
      <c r="U48" s="1" t="b">
        <f t="shared" si="25"/>
        <v>0</v>
      </c>
      <c r="V48" s="1" t="b">
        <f t="shared" si="26"/>
        <v>0</v>
      </c>
      <c r="W48" s="1" t="b">
        <f t="shared" si="27"/>
        <v>0</v>
      </c>
      <c r="X48" s="1" t="b">
        <f t="shared" si="28"/>
        <v>0</v>
      </c>
      <c r="Y48" s="1" t="b">
        <f t="shared" si="29"/>
        <v>0</v>
      </c>
      <c r="Z48" s="1" t="b">
        <f t="shared" si="30"/>
        <v>0</v>
      </c>
      <c r="AA48" s="1" t="b">
        <f t="shared" si="31"/>
        <v>0</v>
      </c>
      <c r="AB48" s="1" t="b">
        <f t="shared" si="32"/>
        <v>0</v>
      </c>
      <c r="AC48" s="1" t="b">
        <f t="shared" si="33"/>
        <v>0</v>
      </c>
      <c r="AD48" s="1" t="b">
        <f t="shared" si="34"/>
        <v>0</v>
      </c>
      <c r="AE48" s="1" t="b">
        <f t="shared" si="15"/>
        <v>0</v>
      </c>
    </row>
    <row r="49" spans="1:31" x14ac:dyDescent="0.3">
      <c r="A49" s="1" t="s">
        <v>89</v>
      </c>
      <c r="B49" s="3">
        <v>31000</v>
      </c>
      <c r="C49" s="7">
        <v>30.215250000000001</v>
      </c>
      <c r="D49" s="7">
        <v>-92.029499000000001</v>
      </c>
      <c r="E49" s="6">
        <v>13556901</v>
      </c>
      <c r="F49" s="3">
        <v>69627</v>
      </c>
      <c r="G49" s="3">
        <v>16885</v>
      </c>
      <c r="H49" s="1">
        <v>48</v>
      </c>
      <c r="I49" s="1">
        <f>VLOOKUP(H49,HC_Clusters!$A$8:$E$135,2,FALSE)</f>
        <v>3</v>
      </c>
      <c r="L49" s="1" t="b">
        <f t="shared" si="16"/>
        <v>0</v>
      </c>
      <c r="M49" s="1" t="b">
        <f t="shared" si="17"/>
        <v>0</v>
      </c>
      <c r="N49" s="1" t="b">
        <f t="shared" si="18"/>
        <v>0</v>
      </c>
      <c r="O49" s="1" t="b">
        <f t="shared" si="19"/>
        <v>0</v>
      </c>
      <c r="P49" s="1">
        <f t="shared" si="20"/>
        <v>-92.029499000000001</v>
      </c>
      <c r="Q49" s="1">
        <f t="shared" si="21"/>
        <v>30.215250000000001</v>
      </c>
      <c r="R49" s="1" t="b">
        <f t="shared" si="22"/>
        <v>0</v>
      </c>
      <c r="S49" s="1" t="b">
        <f t="shared" si="23"/>
        <v>0</v>
      </c>
      <c r="T49" s="1" t="b">
        <f t="shared" si="24"/>
        <v>0</v>
      </c>
      <c r="U49" s="1" t="b">
        <f t="shared" si="25"/>
        <v>0</v>
      </c>
      <c r="V49" s="1" t="b">
        <f t="shared" si="26"/>
        <v>0</v>
      </c>
      <c r="W49" s="1" t="b">
        <f t="shared" si="27"/>
        <v>0</v>
      </c>
      <c r="X49" s="1" t="b">
        <f t="shared" si="28"/>
        <v>0</v>
      </c>
      <c r="Y49" s="1" t="b">
        <f t="shared" si="29"/>
        <v>0</v>
      </c>
      <c r="Z49" s="1" t="b">
        <f t="shared" si="30"/>
        <v>0</v>
      </c>
      <c r="AA49" s="1" t="b">
        <f t="shared" si="31"/>
        <v>0</v>
      </c>
      <c r="AB49" s="1" t="b">
        <f t="shared" si="32"/>
        <v>0</v>
      </c>
      <c r="AC49" s="1" t="b">
        <f t="shared" si="33"/>
        <v>0</v>
      </c>
      <c r="AD49" s="1" t="b">
        <f t="shared" si="34"/>
        <v>0</v>
      </c>
      <c r="AE49" s="1" t="b">
        <f t="shared" si="15"/>
        <v>0</v>
      </c>
    </row>
    <row r="50" spans="1:31" x14ac:dyDescent="0.3">
      <c r="A50" s="1" t="s">
        <v>96</v>
      </c>
      <c r="B50" s="3">
        <v>30427</v>
      </c>
      <c r="C50" s="7">
        <v>32.511650000000003</v>
      </c>
      <c r="D50" s="7">
        <v>-92.084920999999994</v>
      </c>
      <c r="E50" s="6">
        <v>11661727</v>
      </c>
      <c r="F50" s="3">
        <v>23158</v>
      </c>
      <c r="G50" s="3">
        <v>8583</v>
      </c>
      <c r="H50" s="1">
        <v>49</v>
      </c>
      <c r="I50" s="1">
        <f>VLOOKUP(H50,HC_Clusters!$A$8:$E$135,2,FALSE)</f>
        <v>3</v>
      </c>
      <c r="L50" s="1" t="b">
        <f t="shared" si="16"/>
        <v>0</v>
      </c>
      <c r="M50" s="1" t="b">
        <f t="shared" si="17"/>
        <v>0</v>
      </c>
      <c r="N50" s="1" t="b">
        <f t="shared" si="18"/>
        <v>0</v>
      </c>
      <c r="O50" s="1" t="b">
        <f t="shared" si="19"/>
        <v>0</v>
      </c>
      <c r="P50" s="1">
        <f t="shared" si="20"/>
        <v>-92.084920999999994</v>
      </c>
      <c r="Q50" s="1">
        <f t="shared" si="21"/>
        <v>32.511650000000003</v>
      </c>
      <c r="R50" s="1" t="b">
        <f t="shared" si="22"/>
        <v>0</v>
      </c>
      <c r="S50" s="1" t="b">
        <f t="shared" si="23"/>
        <v>0</v>
      </c>
      <c r="T50" s="1" t="b">
        <f t="shared" si="24"/>
        <v>0</v>
      </c>
      <c r="U50" s="1" t="b">
        <f t="shared" si="25"/>
        <v>0</v>
      </c>
      <c r="V50" s="1" t="b">
        <f t="shared" si="26"/>
        <v>0</v>
      </c>
      <c r="W50" s="1" t="b">
        <f t="shared" si="27"/>
        <v>0</v>
      </c>
      <c r="X50" s="1" t="b">
        <f t="shared" si="28"/>
        <v>0</v>
      </c>
      <c r="Y50" s="1" t="b">
        <f t="shared" si="29"/>
        <v>0</v>
      </c>
      <c r="Z50" s="1" t="b">
        <f t="shared" si="30"/>
        <v>0</v>
      </c>
      <c r="AA50" s="1" t="b">
        <f t="shared" si="31"/>
        <v>0</v>
      </c>
      <c r="AB50" s="1" t="b">
        <f t="shared" si="32"/>
        <v>0</v>
      </c>
      <c r="AC50" s="1" t="b">
        <f t="shared" si="33"/>
        <v>0</v>
      </c>
      <c r="AD50" s="1" t="b">
        <f t="shared" si="34"/>
        <v>0</v>
      </c>
      <c r="AE50" s="1" t="b">
        <f t="shared" si="15"/>
        <v>0</v>
      </c>
    </row>
    <row r="51" spans="1:31" x14ac:dyDescent="0.3">
      <c r="A51" s="1" t="s">
        <v>37</v>
      </c>
      <c r="B51" s="3">
        <v>56000</v>
      </c>
      <c r="C51" s="7">
        <v>38.22475</v>
      </c>
      <c r="D51" s="7">
        <v>-85.741156000000004</v>
      </c>
      <c r="E51" s="6">
        <v>87736323</v>
      </c>
      <c r="F51" s="3">
        <v>772157</v>
      </c>
      <c r="G51" s="3">
        <v>21153</v>
      </c>
      <c r="H51" s="1">
        <v>50</v>
      </c>
      <c r="I51" s="1">
        <f>VLOOKUP(H51,HC_Clusters!$A$8:$E$135,2,FALSE)</f>
        <v>2</v>
      </c>
      <c r="L51" s="1" t="b">
        <f t="shared" si="16"/>
        <v>0</v>
      </c>
      <c r="M51" s="1" t="b">
        <f t="shared" si="17"/>
        <v>0</v>
      </c>
      <c r="N51" s="1">
        <f t="shared" si="18"/>
        <v>-85.741156000000004</v>
      </c>
      <c r="O51" s="1">
        <f t="shared" si="19"/>
        <v>38.22475</v>
      </c>
      <c r="P51" s="1" t="b">
        <f t="shared" si="20"/>
        <v>0</v>
      </c>
      <c r="Q51" s="1" t="b">
        <f t="shared" si="21"/>
        <v>0</v>
      </c>
      <c r="R51" s="1" t="b">
        <f t="shared" si="22"/>
        <v>0</v>
      </c>
      <c r="S51" s="1" t="b">
        <f t="shared" si="23"/>
        <v>0</v>
      </c>
      <c r="T51" s="1" t="b">
        <f t="shared" si="24"/>
        <v>0</v>
      </c>
      <c r="U51" s="1" t="b">
        <f t="shared" si="25"/>
        <v>0</v>
      </c>
      <c r="V51" s="1" t="b">
        <f t="shared" si="26"/>
        <v>0</v>
      </c>
      <c r="W51" s="1" t="b">
        <f t="shared" si="27"/>
        <v>0</v>
      </c>
      <c r="X51" s="1" t="b">
        <f t="shared" si="28"/>
        <v>0</v>
      </c>
      <c r="Y51" s="1" t="b">
        <f t="shared" si="29"/>
        <v>0</v>
      </c>
      <c r="Z51" s="1" t="b">
        <f t="shared" si="30"/>
        <v>0</v>
      </c>
      <c r="AA51" s="1" t="b">
        <f t="shared" si="31"/>
        <v>0</v>
      </c>
      <c r="AB51" s="1" t="b">
        <f t="shared" si="32"/>
        <v>0</v>
      </c>
      <c r="AC51" s="1" t="b">
        <f t="shared" si="33"/>
        <v>0</v>
      </c>
      <c r="AD51" s="1" t="b">
        <f t="shared" si="34"/>
        <v>0</v>
      </c>
      <c r="AE51" s="1" t="b">
        <f t="shared" si="15"/>
        <v>0</v>
      </c>
    </row>
    <row r="52" spans="1:31" x14ac:dyDescent="0.3">
      <c r="A52" s="1" t="s">
        <v>8</v>
      </c>
      <c r="B52" s="3">
        <v>92542</v>
      </c>
      <c r="C52" s="7">
        <v>30.448967</v>
      </c>
      <c r="D52" s="7">
        <v>-91.126042999999996</v>
      </c>
      <c r="E52" s="3">
        <v>107259352</v>
      </c>
      <c r="F52" s="3">
        <v>692556</v>
      </c>
      <c r="G52" s="3">
        <v>29718</v>
      </c>
      <c r="H52" s="1">
        <v>51</v>
      </c>
      <c r="I52" s="1">
        <f>VLOOKUP(H52,HC_Clusters!$A$8:$E$135,2,FALSE)</f>
        <v>3</v>
      </c>
      <c r="L52" s="1" t="b">
        <f t="shared" si="16"/>
        <v>0</v>
      </c>
      <c r="M52" s="1" t="b">
        <f t="shared" si="17"/>
        <v>0</v>
      </c>
      <c r="N52" s="1" t="b">
        <f t="shared" si="18"/>
        <v>0</v>
      </c>
      <c r="O52" s="1" t="b">
        <f t="shared" si="19"/>
        <v>0</v>
      </c>
      <c r="P52" s="1">
        <f t="shared" si="20"/>
        <v>-91.126042999999996</v>
      </c>
      <c r="Q52" s="1">
        <f t="shared" si="21"/>
        <v>30.448967</v>
      </c>
      <c r="R52" s="1" t="b">
        <f t="shared" si="22"/>
        <v>0</v>
      </c>
      <c r="S52" s="1" t="b">
        <f t="shared" si="23"/>
        <v>0</v>
      </c>
      <c r="T52" s="1" t="b">
        <f t="shared" si="24"/>
        <v>0</v>
      </c>
      <c r="U52" s="1" t="b">
        <f t="shared" si="25"/>
        <v>0</v>
      </c>
      <c r="V52" s="1" t="b">
        <f t="shared" si="26"/>
        <v>0</v>
      </c>
      <c r="W52" s="1" t="b">
        <f t="shared" si="27"/>
        <v>0</v>
      </c>
      <c r="X52" s="1" t="b">
        <f t="shared" si="28"/>
        <v>0</v>
      </c>
      <c r="Y52" s="1" t="b">
        <f t="shared" si="29"/>
        <v>0</v>
      </c>
      <c r="Z52" s="1" t="b">
        <f t="shared" si="30"/>
        <v>0</v>
      </c>
      <c r="AA52" s="1" t="b">
        <f t="shared" si="31"/>
        <v>0</v>
      </c>
      <c r="AB52" s="1" t="b">
        <f t="shared" si="32"/>
        <v>0</v>
      </c>
      <c r="AC52" s="1" t="b">
        <f t="shared" si="33"/>
        <v>0</v>
      </c>
      <c r="AD52" s="1" t="b">
        <f t="shared" si="34"/>
        <v>0</v>
      </c>
      <c r="AE52" s="1" t="b">
        <f t="shared" si="15"/>
        <v>0</v>
      </c>
    </row>
    <row r="53" spans="1:31" x14ac:dyDescent="0.3">
      <c r="A53" s="1" t="s">
        <v>76</v>
      </c>
      <c r="B53" s="3">
        <v>38016</v>
      </c>
      <c r="C53" s="7">
        <v>38.412950000000002</v>
      </c>
      <c r="D53" s="7">
        <v>-82.433767000000003</v>
      </c>
      <c r="E53" s="3">
        <v>27444906</v>
      </c>
      <c r="F53" s="3">
        <v>83810</v>
      </c>
      <c r="G53" s="3">
        <v>13966</v>
      </c>
      <c r="H53" s="1">
        <v>52</v>
      </c>
      <c r="I53" s="1">
        <f>VLOOKUP(H53,HC_Clusters!$A$8:$E$135,2,FALSE)</f>
        <v>2</v>
      </c>
      <c r="L53" s="1" t="b">
        <f t="shared" si="16"/>
        <v>0</v>
      </c>
      <c r="M53" s="1" t="b">
        <f t="shared" si="17"/>
        <v>0</v>
      </c>
      <c r="N53" s="1">
        <f t="shared" si="18"/>
        <v>-82.433767000000003</v>
      </c>
      <c r="O53" s="1">
        <f t="shared" si="19"/>
        <v>38.412950000000002</v>
      </c>
      <c r="P53" s="1" t="b">
        <f t="shared" si="20"/>
        <v>0</v>
      </c>
      <c r="Q53" s="1" t="b">
        <f t="shared" si="21"/>
        <v>0</v>
      </c>
      <c r="R53" s="1" t="b">
        <f t="shared" si="22"/>
        <v>0</v>
      </c>
      <c r="S53" s="1" t="b">
        <f t="shared" si="23"/>
        <v>0</v>
      </c>
      <c r="T53" s="1" t="b">
        <f t="shared" si="24"/>
        <v>0</v>
      </c>
      <c r="U53" s="1" t="b">
        <f t="shared" si="25"/>
        <v>0</v>
      </c>
      <c r="V53" s="1" t="b">
        <f t="shared" si="26"/>
        <v>0</v>
      </c>
      <c r="W53" s="1" t="b">
        <f t="shared" si="27"/>
        <v>0</v>
      </c>
      <c r="X53" s="1" t="b">
        <f t="shared" si="28"/>
        <v>0</v>
      </c>
      <c r="Y53" s="1" t="b">
        <f t="shared" si="29"/>
        <v>0</v>
      </c>
      <c r="Z53" s="1" t="b">
        <f t="shared" si="30"/>
        <v>0</v>
      </c>
      <c r="AA53" s="1" t="b">
        <f t="shared" si="31"/>
        <v>0</v>
      </c>
      <c r="AB53" s="1" t="b">
        <f t="shared" si="32"/>
        <v>0</v>
      </c>
      <c r="AC53" s="1" t="b">
        <f t="shared" si="33"/>
        <v>0</v>
      </c>
      <c r="AD53" s="1" t="b">
        <f t="shared" si="34"/>
        <v>0</v>
      </c>
      <c r="AE53" s="1" t="b">
        <f t="shared" si="15"/>
        <v>0</v>
      </c>
    </row>
    <row r="54" spans="1:31" x14ac:dyDescent="0.3">
      <c r="A54" s="1" t="s">
        <v>63</v>
      </c>
      <c r="B54" s="3">
        <v>54000</v>
      </c>
      <c r="C54" s="7">
        <v>38.996062000000002</v>
      </c>
      <c r="D54" s="7">
        <v>-76.934785000000005</v>
      </c>
      <c r="E54" s="3">
        <v>61634829</v>
      </c>
      <c r="F54" s="3">
        <v>791809</v>
      </c>
      <c r="G54" s="3">
        <v>37580</v>
      </c>
      <c r="H54" s="1">
        <v>53</v>
      </c>
      <c r="I54" s="1">
        <f>VLOOKUP(H54,HC_Clusters!$A$8:$E$135,2,FALSE)</f>
        <v>2</v>
      </c>
      <c r="L54" s="1" t="b">
        <f t="shared" si="16"/>
        <v>0</v>
      </c>
      <c r="M54" s="1" t="b">
        <f t="shared" si="17"/>
        <v>0</v>
      </c>
      <c r="N54" s="1">
        <f t="shared" si="18"/>
        <v>-76.934785000000005</v>
      </c>
      <c r="O54" s="1">
        <f t="shared" si="19"/>
        <v>38.996062000000002</v>
      </c>
      <c r="P54" s="1" t="b">
        <f t="shared" si="20"/>
        <v>0</v>
      </c>
      <c r="Q54" s="1" t="b">
        <f t="shared" si="21"/>
        <v>0</v>
      </c>
      <c r="R54" s="1" t="b">
        <f t="shared" si="22"/>
        <v>0</v>
      </c>
      <c r="S54" s="1" t="b">
        <f t="shared" si="23"/>
        <v>0</v>
      </c>
      <c r="T54" s="1" t="b">
        <f t="shared" si="24"/>
        <v>0</v>
      </c>
      <c r="U54" s="1" t="b">
        <f t="shared" si="25"/>
        <v>0</v>
      </c>
      <c r="V54" s="1" t="b">
        <f t="shared" si="26"/>
        <v>0</v>
      </c>
      <c r="W54" s="1" t="b">
        <f t="shared" si="27"/>
        <v>0</v>
      </c>
      <c r="X54" s="1" t="b">
        <f t="shared" si="28"/>
        <v>0</v>
      </c>
      <c r="Y54" s="1" t="b">
        <f t="shared" si="29"/>
        <v>0</v>
      </c>
      <c r="Z54" s="1" t="b">
        <f t="shared" si="30"/>
        <v>0</v>
      </c>
      <c r="AA54" s="1" t="b">
        <f t="shared" si="31"/>
        <v>0</v>
      </c>
      <c r="AB54" s="1" t="b">
        <f t="shared" si="32"/>
        <v>0</v>
      </c>
      <c r="AC54" s="1" t="b">
        <f t="shared" si="33"/>
        <v>0</v>
      </c>
      <c r="AD54" s="1" t="b">
        <f t="shared" si="34"/>
        <v>0</v>
      </c>
      <c r="AE54" s="1" t="b">
        <f t="shared" si="15"/>
        <v>0</v>
      </c>
    </row>
    <row r="55" spans="1:31" x14ac:dyDescent="0.3">
      <c r="A55" s="1" t="s">
        <v>125</v>
      </c>
      <c r="B55" s="3">
        <v>17000</v>
      </c>
      <c r="C55" s="7">
        <v>42.065150000000003</v>
      </c>
      <c r="D55" s="7">
        <v>-71.248358999999994</v>
      </c>
      <c r="E55" s="6">
        <v>27248277</v>
      </c>
      <c r="F55" s="3">
        <v>210101</v>
      </c>
      <c r="G55" s="3">
        <v>28084</v>
      </c>
      <c r="H55" s="1">
        <v>54</v>
      </c>
      <c r="I55" s="1">
        <f>VLOOKUP(H55,HC_Clusters!$A$8:$E$135,2,FALSE)</f>
        <v>2</v>
      </c>
      <c r="L55" s="1" t="b">
        <f t="shared" si="16"/>
        <v>0</v>
      </c>
      <c r="M55" s="1" t="b">
        <f t="shared" si="17"/>
        <v>0</v>
      </c>
      <c r="N55" s="1">
        <f t="shared" si="18"/>
        <v>-71.248358999999994</v>
      </c>
      <c r="O55" s="1">
        <f t="shared" si="19"/>
        <v>42.065150000000003</v>
      </c>
      <c r="P55" s="1" t="b">
        <f t="shared" si="20"/>
        <v>0</v>
      </c>
      <c r="Q55" s="1" t="b">
        <f t="shared" si="21"/>
        <v>0</v>
      </c>
      <c r="R55" s="1" t="b">
        <f t="shared" si="22"/>
        <v>0</v>
      </c>
      <c r="S55" s="1" t="b">
        <f t="shared" si="23"/>
        <v>0</v>
      </c>
      <c r="T55" s="1" t="b">
        <f t="shared" si="24"/>
        <v>0</v>
      </c>
      <c r="U55" s="1" t="b">
        <f t="shared" si="25"/>
        <v>0</v>
      </c>
      <c r="V55" s="1" t="b">
        <f t="shared" si="26"/>
        <v>0</v>
      </c>
      <c r="W55" s="1" t="b">
        <f t="shared" si="27"/>
        <v>0</v>
      </c>
      <c r="X55" s="1" t="b">
        <f t="shared" si="28"/>
        <v>0</v>
      </c>
      <c r="Y55" s="1" t="b">
        <f t="shared" si="29"/>
        <v>0</v>
      </c>
      <c r="Z55" s="1" t="b">
        <f t="shared" si="30"/>
        <v>0</v>
      </c>
      <c r="AA55" s="1" t="b">
        <f t="shared" si="31"/>
        <v>0</v>
      </c>
      <c r="AB55" s="1" t="b">
        <f t="shared" si="32"/>
        <v>0</v>
      </c>
      <c r="AC55" s="1" t="b">
        <f t="shared" si="33"/>
        <v>0</v>
      </c>
      <c r="AD55" s="1" t="b">
        <f t="shared" si="34"/>
        <v>0</v>
      </c>
      <c r="AE55" s="1" t="b">
        <f t="shared" si="15"/>
        <v>0</v>
      </c>
    </row>
    <row r="56" spans="1:31" x14ac:dyDescent="0.3">
      <c r="A56" s="1" t="s">
        <v>53</v>
      </c>
      <c r="B56" s="3">
        <v>62380</v>
      </c>
      <c r="C56" s="7">
        <v>35.105600000000003</v>
      </c>
      <c r="D56" s="7">
        <v>-90.006990999999999</v>
      </c>
      <c r="E56" s="3">
        <v>40384265</v>
      </c>
      <c r="F56" s="3">
        <v>195060</v>
      </c>
      <c r="G56" s="3">
        <v>22725</v>
      </c>
      <c r="H56" s="1">
        <v>55</v>
      </c>
      <c r="I56" s="1">
        <f>VLOOKUP(H56,HC_Clusters!$A$8:$E$135,2,FALSE)</f>
        <v>5</v>
      </c>
      <c r="L56" s="1" t="b">
        <f t="shared" si="16"/>
        <v>0</v>
      </c>
      <c r="M56" s="1" t="b">
        <f t="shared" si="17"/>
        <v>0</v>
      </c>
      <c r="N56" s="1" t="b">
        <f t="shared" si="18"/>
        <v>0</v>
      </c>
      <c r="O56" s="1" t="b">
        <f t="shared" si="19"/>
        <v>0</v>
      </c>
      <c r="P56" s="1" t="b">
        <f t="shared" si="20"/>
        <v>0</v>
      </c>
      <c r="Q56" s="1" t="b">
        <f t="shared" si="21"/>
        <v>0</v>
      </c>
      <c r="R56" s="1" t="b">
        <f t="shared" si="22"/>
        <v>0</v>
      </c>
      <c r="S56" s="1" t="b">
        <f t="shared" si="23"/>
        <v>0</v>
      </c>
      <c r="T56" s="1">
        <f t="shared" si="24"/>
        <v>-90.006990999999999</v>
      </c>
      <c r="U56" s="1">
        <f t="shared" si="25"/>
        <v>35.105600000000003</v>
      </c>
      <c r="V56" s="1" t="b">
        <f t="shared" si="26"/>
        <v>0</v>
      </c>
      <c r="W56" s="1" t="b">
        <f t="shared" si="27"/>
        <v>0</v>
      </c>
      <c r="X56" s="1" t="b">
        <f t="shared" si="28"/>
        <v>0</v>
      </c>
      <c r="Y56" s="1" t="b">
        <f t="shared" si="29"/>
        <v>0</v>
      </c>
      <c r="Z56" s="1" t="b">
        <f t="shared" si="30"/>
        <v>0</v>
      </c>
      <c r="AA56" s="1" t="b">
        <f t="shared" si="31"/>
        <v>0</v>
      </c>
      <c r="AB56" s="1" t="b">
        <f t="shared" si="32"/>
        <v>0</v>
      </c>
      <c r="AC56" s="1" t="b">
        <f t="shared" si="33"/>
        <v>0</v>
      </c>
      <c r="AD56" s="1" t="b">
        <f t="shared" si="34"/>
        <v>0</v>
      </c>
      <c r="AE56" s="1" t="b">
        <f t="shared" si="15"/>
        <v>0</v>
      </c>
    </row>
    <row r="57" spans="1:31" x14ac:dyDescent="0.3">
      <c r="A57" s="1" t="s">
        <v>42</v>
      </c>
      <c r="B57" s="3">
        <v>74916</v>
      </c>
      <c r="C57" s="7">
        <v>25.775666999999999</v>
      </c>
      <c r="D57" s="7">
        <v>-80.210845000000006</v>
      </c>
      <c r="E57" s="3"/>
      <c r="F57" s="3">
        <v>719852</v>
      </c>
      <c r="G57" s="3">
        <v>16068</v>
      </c>
      <c r="H57" s="1">
        <v>56</v>
      </c>
      <c r="I57" s="1">
        <f>VLOOKUP(H57,HC_Clusters!$A$8:$E$135,2,FALSE)</f>
        <v>9</v>
      </c>
      <c r="L57" s="1" t="b">
        <f t="shared" si="16"/>
        <v>0</v>
      </c>
      <c r="M57" s="1" t="b">
        <f t="shared" si="17"/>
        <v>0</v>
      </c>
      <c r="N57" s="1" t="b">
        <f t="shared" si="18"/>
        <v>0</v>
      </c>
      <c r="O57" s="1" t="b">
        <f t="shared" si="19"/>
        <v>0</v>
      </c>
      <c r="P57" s="1" t="b">
        <f t="shared" si="20"/>
        <v>0</v>
      </c>
      <c r="Q57" s="1" t="b">
        <f t="shared" si="21"/>
        <v>0</v>
      </c>
      <c r="R57" s="1" t="b">
        <f t="shared" si="22"/>
        <v>0</v>
      </c>
      <c r="S57" s="1" t="b">
        <f t="shared" si="23"/>
        <v>0</v>
      </c>
      <c r="T57" s="1" t="b">
        <f t="shared" si="24"/>
        <v>0</v>
      </c>
      <c r="U57" s="1" t="b">
        <f t="shared" si="25"/>
        <v>0</v>
      </c>
      <c r="V57" s="1" t="b">
        <f t="shared" si="26"/>
        <v>0</v>
      </c>
      <c r="W57" s="1" t="b">
        <f t="shared" si="27"/>
        <v>0</v>
      </c>
      <c r="X57" s="1" t="b">
        <f t="shared" si="28"/>
        <v>0</v>
      </c>
      <c r="Y57" s="1" t="b">
        <f t="shared" si="29"/>
        <v>0</v>
      </c>
      <c r="Z57" s="1" t="b">
        <f t="shared" si="30"/>
        <v>0</v>
      </c>
      <c r="AA57" s="1" t="b">
        <f t="shared" si="31"/>
        <v>0</v>
      </c>
      <c r="AB57" s="1">
        <f t="shared" si="32"/>
        <v>-80.210845000000006</v>
      </c>
      <c r="AC57" s="1">
        <f t="shared" si="33"/>
        <v>25.775666999999999</v>
      </c>
      <c r="AD57" s="1" t="b">
        <f t="shared" si="34"/>
        <v>0</v>
      </c>
      <c r="AE57" s="1" t="b">
        <f t="shared" si="15"/>
        <v>0</v>
      </c>
    </row>
    <row r="58" spans="1:31" x14ac:dyDescent="0.3">
      <c r="A58" s="1" t="s">
        <v>126</v>
      </c>
      <c r="B58" s="3">
        <v>24386</v>
      </c>
      <c r="C58" s="7">
        <v>39.505667000000003</v>
      </c>
      <c r="D58" s="7">
        <v>-84.747241000000002</v>
      </c>
      <c r="E58" s="6">
        <v>26745727</v>
      </c>
      <c r="F58" s="3">
        <v>403070</v>
      </c>
      <c r="G58" s="3">
        <v>17395</v>
      </c>
      <c r="H58" s="1">
        <v>57</v>
      </c>
      <c r="I58" s="1">
        <f>VLOOKUP(H58,HC_Clusters!$A$8:$E$135,2,FALSE)</f>
        <v>2</v>
      </c>
      <c r="L58" s="1" t="b">
        <f t="shared" si="16"/>
        <v>0</v>
      </c>
      <c r="M58" s="1" t="b">
        <f t="shared" si="17"/>
        <v>0</v>
      </c>
      <c r="N58" s="1">
        <f t="shared" si="18"/>
        <v>-84.747241000000002</v>
      </c>
      <c r="O58" s="1">
        <f t="shared" si="19"/>
        <v>39.505667000000003</v>
      </c>
      <c r="P58" s="1" t="b">
        <f t="shared" si="20"/>
        <v>0</v>
      </c>
      <c r="Q58" s="1" t="b">
        <f t="shared" si="21"/>
        <v>0</v>
      </c>
      <c r="R58" s="1" t="b">
        <f t="shared" si="22"/>
        <v>0</v>
      </c>
      <c r="S58" s="1" t="b">
        <f t="shared" si="23"/>
        <v>0</v>
      </c>
      <c r="T58" s="1" t="b">
        <f t="shared" si="24"/>
        <v>0</v>
      </c>
      <c r="U58" s="1" t="b">
        <f t="shared" si="25"/>
        <v>0</v>
      </c>
      <c r="V58" s="1" t="b">
        <f t="shared" si="26"/>
        <v>0</v>
      </c>
      <c r="W58" s="1" t="b">
        <f t="shared" si="27"/>
        <v>0</v>
      </c>
      <c r="X58" s="1" t="b">
        <f t="shared" si="28"/>
        <v>0</v>
      </c>
      <c r="Y58" s="1" t="b">
        <f t="shared" si="29"/>
        <v>0</v>
      </c>
      <c r="Z58" s="1" t="b">
        <f t="shared" si="30"/>
        <v>0</v>
      </c>
      <c r="AA58" s="1" t="b">
        <f t="shared" si="31"/>
        <v>0</v>
      </c>
      <c r="AB58" s="1" t="b">
        <f t="shared" si="32"/>
        <v>0</v>
      </c>
      <c r="AC58" s="1" t="b">
        <f t="shared" si="33"/>
        <v>0</v>
      </c>
      <c r="AD58" s="1" t="b">
        <f t="shared" si="34"/>
        <v>0</v>
      </c>
      <c r="AE58" s="1" t="b">
        <f t="shared" si="15"/>
        <v>0</v>
      </c>
    </row>
    <row r="59" spans="1:31" x14ac:dyDescent="0.3">
      <c r="A59" s="1" t="s">
        <v>20</v>
      </c>
      <c r="B59" s="3">
        <v>75025</v>
      </c>
      <c r="C59" s="7">
        <v>42.735950000000003</v>
      </c>
      <c r="D59" s="7">
        <v>-84.484319999999997</v>
      </c>
      <c r="E59" s="3">
        <v>122739052</v>
      </c>
      <c r="F59" s="3">
        <v>317721</v>
      </c>
      <c r="G59" s="3">
        <v>47954</v>
      </c>
      <c r="H59" s="1">
        <v>58</v>
      </c>
      <c r="I59" s="1">
        <f>VLOOKUP(H59,HC_Clusters!$A$8:$E$135,2,FALSE)</f>
        <v>8</v>
      </c>
      <c r="L59" s="1" t="b">
        <f t="shared" si="16"/>
        <v>0</v>
      </c>
      <c r="M59" s="1" t="b">
        <f t="shared" si="17"/>
        <v>0</v>
      </c>
      <c r="N59" s="1" t="b">
        <f t="shared" si="18"/>
        <v>0</v>
      </c>
      <c r="O59" s="1" t="b">
        <f t="shared" si="19"/>
        <v>0</v>
      </c>
      <c r="P59" s="1" t="b">
        <f t="shared" si="20"/>
        <v>0</v>
      </c>
      <c r="Q59" s="1" t="b">
        <f t="shared" si="21"/>
        <v>0</v>
      </c>
      <c r="R59" s="1" t="b">
        <f t="shared" si="22"/>
        <v>0</v>
      </c>
      <c r="S59" s="1" t="b">
        <f t="shared" si="23"/>
        <v>0</v>
      </c>
      <c r="T59" s="1" t="b">
        <f t="shared" si="24"/>
        <v>0</v>
      </c>
      <c r="U59" s="1" t="b">
        <f t="shared" si="25"/>
        <v>0</v>
      </c>
      <c r="V59" s="1" t="b">
        <f t="shared" si="26"/>
        <v>0</v>
      </c>
      <c r="W59" s="1" t="b">
        <f t="shared" si="27"/>
        <v>0</v>
      </c>
      <c r="X59" s="1" t="b">
        <f t="shared" si="28"/>
        <v>0</v>
      </c>
      <c r="Y59" s="1" t="b">
        <f t="shared" si="29"/>
        <v>0</v>
      </c>
      <c r="Z59" s="1">
        <f t="shared" si="30"/>
        <v>-84.484319999999997</v>
      </c>
      <c r="AA59" s="1">
        <f t="shared" si="31"/>
        <v>42.735950000000003</v>
      </c>
      <c r="AB59" s="1" t="b">
        <f t="shared" si="32"/>
        <v>0</v>
      </c>
      <c r="AC59" s="1" t="b">
        <f t="shared" si="33"/>
        <v>0</v>
      </c>
      <c r="AD59" s="1" t="b">
        <f t="shared" si="34"/>
        <v>0</v>
      </c>
      <c r="AE59" s="1" t="b">
        <f t="shared" si="15"/>
        <v>0</v>
      </c>
    </row>
    <row r="60" spans="1:31" x14ac:dyDescent="0.3">
      <c r="A60" s="1" t="s">
        <v>0</v>
      </c>
      <c r="B60" s="3">
        <v>114804</v>
      </c>
      <c r="C60" s="7">
        <v>42.275350000000003</v>
      </c>
      <c r="D60" s="7">
        <v>-83.730840999999998</v>
      </c>
      <c r="E60" s="6">
        <v>84510199</v>
      </c>
      <c r="F60" s="3">
        <v>7834752</v>
      </c>
      <c r="G60" s="3">
        <v>42716</v>
      </c>
      <c r="H60" s="1">
        <v>59</v>
      </c>
      <c r="I60" s="1">
        <f>VLOOKUP(H60,HC_Clusters!$A$8:$E$135,2,FALSE)</f>
        <v>8</v>
      </c>
      <c r="L60" s="1" t="b">
        <f t="shared" si="16"/>
        <v>0</v>
      </c>
      <c r="M60" s="1" t="b">
        <f t="shared" si="17"/>
        <v>0</v>
      </c>
      <c r="N60" s="1" t="b">
        <f t="shared" si="18"/>
        <v>0</v>
      </c>
      <c r="O60" s="1" t="b">
        <f t="shared" si="19"/>
        <v>0</v>
      </c>
      <c r="P60" s="1" t="b">
        <f t="shared" si="20"/>
        <v>0</v>
      </c>
      <c r="Q60" s="1" t="b">
        <f t="shared" si="21"/>
        <v>0</v>
      </c>
      <c r="R60" s="1" t="b">
        <f t="shared" si="22"/>
        <v>0</v>
      </c>
      <c r="S60" s="1" t="b">
        <f t="shared" si="23"/>
        <v>0</v>
      </c>
      <c r="T60" s="1" t="b">
        <f t="shared" si="24"/>
        <v>0</v>
      </c>
      <c r="U60" s="1" t="b">
        <f t="shared" si="25"/>
        <v>0</v>
      </c>
      <c r="V60" s="1" t="b">
        <f t="shared" si="26"/>
        <v>0</v>
      </c>
      <c r="W60" s="1" t="b">
        <f t="shared" si="27"/>
        <v>0</v>
      </c>
      <c r="X60" s="1" t="b">
        <f t="shared" si="28"/>
        <v>0</v>
      </c>
      <c r="Y60" s="1" t="b">
        <f t="shared" si="29"/>
        <v>0</v>
      </c>
      <c r="Z60" s="1">
        <f t="shared" si="30"/>
        <v>-83.730840999999998</v>
      </c>
      <c r="AA60" s="1">
        <f t="shared" si="31"/>
        <v>42.275350000000003</v>
      </c>
      <c r="AB60" s="1" t="b">
        <f t="shared" si="32"/>
        <v>0</v>
      </c>
      <c r="AC60" s="1" t="b">
        <f t="shared" si="33"/>
        <v>0</v>
      </c>
      <c r="AD60" s="1" t="b">
        <f t="shared" si="34"/>
        <v>0</v>
      </c>
      <c r="AE60" s="1" t="b">
        <f t="shared" si="15"/>
        <v>0</v>
      </c>
    </row>
    <row r="61" spans="1:31" x14ac:dyDescent="0.3">
      <c r="A61" s="1" t="s">
        <v>88</v>
      </c>
      <c r="B61" s="3">
        <v>31000</v>
      </c>
      <c r="C61" s="7">
        <v>35.853391000000002</v>
      </c>
      <c r="D61" s="7">
        <v>-86.394592000000003</v>
      </c>
      <c r="E61" s="6">
        <v>27125185</v>
      </c>
      <c r="F61" s="3">
        <v>64570</v>
      </c>
      <c r="G61" s="3">
        <v>26442</v>
      </c>
      <c r="H61" s="1">
        <v>60</v>
      </c>
      <c r="I61" s="1">
        <f>VLOOKUP(H61,HC_Clusters!$A$8:$E$135,2,FALSE)</f>
        <v>5</v>
      </c>
      <c r="L61" s="1" t="b">
        <f t="shared" si="16"/>
        <v>0</v>
      </c>
      <c r="M61" s="1" t="b">
        <f t="shared" si="17"/>
        <v>0</v>
      </c>
      <c r="N61" s="1" t="b">
        <f t="shared" si="18"/>
        <v>0</v>
      </c>
      <c r="O61" s="1" t="b">
        <f t="shared" si="19"/>
        <v>0</v>
      </c>
      <c r="P61" s="1" t="b">
        <f t="shared" si="20"/>
        <v>0</v>
      </c>
      <c r="Q61" s="1" t="b">
        <f t="shared" si="21"/>
        <v>0</v>
      </c>
      <c r="R61" s="1" t="b">
        <f t="shared" si="22"/>
        <v>0</v>
      </c>
      <c r="S61" s="1" t="b">
        <f t="shared" si="23"/>
        <v>0</v>
      </c>
      <c r="T61" s="1">
        <f t="shared" si="24"/>
        <v>-86.394592000000003</v>
      </c>
      <c r="U61" s="1">
        <f t="shared" si="25"/>
        <v>35.853391000000002</v>
      </c>
      <c r="V61" s="1" t="b">
        <f t="shared" si="26"/>
        <v>0</v>
      </c>
      <c r="W61" s="1" t="b">
        <f t="shared" si="27"/>
        <v>0</v>
      </c>
      <c r="X61" s="1" t="b">
        <f t="shared" si="28"/>
        <v>0</v>
      </c>
      <c r="Y61" s="1" t="b">
        <f t="shared" si="29"/>
        <v>0</v>
      </c>
      <c r="Z61" s="1" t="b">
        <f t="shared" si="30"/>
        <v>0</v>
      </c>
      <c r="AA61" s="1" t="b">
        <f t="shared" si="31"/>
        <v>0</v>
      </c>
      <c r="AB61" s="1" t="b">
        <f t="shared" si="32"/>
        <v>0</v>
      </c>
      <c r="AC61" s="1" t="b">
        <f t="shared" si="33"/>
        <v>0</v>
      </c>
      <c r="AD61" s="1" t="b">
        <f t="shared" si="34"/>
        <v>0</v>
      </c>
      <c r="AE61" s="1" t="b">
        <f t="shared" si="15"/>
        <v>0</v>
      </c>
    </row>
    <row r="62" spans="1:31" x14ac:dyDescent="0.3">
      <c r="A62" s="1" t="s">
        <v>35</v>
      </c>
      <c r="B62" s="3">
        <v>50805</v>
      </c>
      <c r="C62" s="7">
        <v>44.961849999999998</v>
      </c>
      <c r="D62" s="7">
        <v>-93.266848999999993</v>
      </c>
      <c r="E62" s="3">
        <v>78924683</v>
      </c>
      <c r="F62" s="3">
        <v>2503305</v>
      </c>
      <c r="G62" s="3">
        <v>52557</v>
      </c>
      <c r="H62" s="1">
        <v>61</v>
      </c>
      <c r="I62" s="1">
        <f>VLOOKUP(H62,HC_Clusters!$A$8:$E$135,2,FALSE)</f>
        <v>8</v>
      </c>
      <c r="L62" s="1" t="b">
        <f t="shared" si="16"/>
        <v>0</v>
      </c>
      <c r="M62" s="1" t="b">
        <f t="shared" si="17"/>
        <v>0</v>
      </c>
      <c r="N62" s="1" t="b">
        <f t="shared" si="18"/>
        <v>0</v>
      </c>
      <c r="O62" s="1" t="b">
        <f t="shared" si="19"/>
        <v>0</v>
      </c>
      <c r="P62" s="1" t="b">
        <f t="shared" si="20"/>
        <v>0</v>
      </c>
      <c r="Q62" s="1" t="b">
        <f t="shared" si="21"/>
        <v>0</v>
      </c>
      <c r="R62" s="1" t="b">
        <f t="shared" si="22"/>
        <v>0</v>
      </c>
      <c r="S62" s="1" t="b">
        <f t="shared" si="23"/>
        <v>0</v>
      </c>
      <c r="T62" s="1" t="b">
        <f t="shared" si="24"/>
        <v>0</v>
      </c>
      <c r="U62" s="1" t="b">
        <f t="shared" si="25"/>
        <v>0</v>
      </c>
      <c r="V62" s="1" t="b">
        <f t="shared" si="26"/>
        <v>0</v>
      </c>
      <c r="W62" s="1" t="b">
        <f t="shared" si="27"/>
        <v>0</v>
      </c>
      <c r="X62" s="1" t="b">
        <f t="shared" si="28"/>
        <v>0</v>
      </c>
      <c r="Y62" s="1" t="b">
        <f t="shared" si="29"/>
        <v>0</v>
      </c>
      <c r="Z62" s="1">
        <f t="shared" si="30"/>
        <v>-93.266848999999993</v>
      </c>
      <c r="AA62" s="1">
        <f t="shared" si="31"/>
        <v>44.961849999999998</v>
      </c>
      <c r="AB62" s="1" t="b">
        <f t="shared" si="32"/>
        <v>0</v>
      </c>
      <c r="AC62" s="1" t="b">
        <f t="shared" si="33"/>
        <v>0</v>
      </c>
      <c r="AD62" s="1" t="b">
        <f t="shared" si="34"/>
        <v>0</v>
      </c>
      <c r="AE62" s="1" t="b">
        <f t="shared" si="15"/>
        <v>0</v>
      </c>
    </row>
    <row r="63" spans="1:31" x14ac:dyDescent="0.3">
      <c r="A63" s="1" t="s">
        <v>56</v>
      </c>
      <c r="B63" s="3">
        <v>55082</v>
      </c>
      <c r="C63" s="7">
        <v>33.456722999999997</v>
      </c>
      <c r="D63" s="7">
        <v>-88.822159999999997</v>
      </c>
      <c r="E63" s="6">
        <v>58981769</v>
      </c>
      <c r="F63" s="3">
        <v>346676</v>
      </c>
      <c r="G63" s="3">
        <v>20424</v>
      </c>
      <c r="H63" s="1">
        <v>62</v>
      </c>
      <c r="I63" s="1">
        <f>VLOOKUP(H63,HC_Clusters!$A$8:$E$135,2,FALSE)</f>
        <v>3</v>
      </c>
      <c r="L63" s="1" t="b">
        <f t="shared" si="16"/>
        <v>0</v>
      </c>
      <c r="M63" s="1" t="b">
        <f t="shared" si="17"/>
        <v>0</v>
      </c>
      <c r="N63" s="1" t="b">
        <f t="shared" si="18"/>
        <v>0</v>
      </c>
      <c r="O63" s="1" t="b">
        <f t="shared" si="19"/>
        <v>0</v>
      </c>
      <c r="P63" s="1">
        <f t="shared" si="20"/>
        <v>-88.822159999999997</v>
      </c>
      <c r="Q63" s="1">
        <f t="shared" si="21"/>
        <v>33.456722999999997</v>
      </c>
      <c r="R63" s="1" t="b">
        <f t="shared" si="22"/>
        <v>0</v>
      </c>
      <c r="S63" s="1" t="b">
        <f t="shared" si="23"/>
        <v>0</v>
      </c>
      <c r="T63" s="1" t="b">
        <f t="shared" si="24"/>
        <v>0</v>
      </c>
      <c r="U63" s="1" t="b">
        <f t="shared" si="25"/>
        <v>0</v>
      </c>
      <c r="V63" s="1" t="b">
        <f t="shared" si="26"/>
        <v>0</v>
      </c>
      <c r="W63" s="1" t="b">
        <f t="shared" si="27"/>
        <v>0</v>
      </c>
      <c r="X63" s="1" t="b">
        <f t="shared" si="28"/>
        <v>0</v>
      </c>
      <c r="Y63" s="1" t="b">
        <f t="shared" si="29"/>
        <v>0</v>
      </c>
      <c r="Z63" s="1" t="b">
        <f t="shared" si="30"/>
        <v>0</v>
      </c>
      <c r="AA63" s="1" t="b">
        <f t="shared" si="31"/>
        <v>0</v>
      </c>
      <c r="AB63" s="1" t="b">
        <f t="shared" si="32"/>
        <v>0</v>
      </c>
      <c r="AC63" s="1" t="b">
        <f t="shared" si="33"/>
        <v>0</v>
      </c>
      <c r="AD63" s="1" t="b">
        <f t="shared" si="34"/>
        <v>0</v>
      </c>
      <c r="AE63" s="1" t="b">
        <f t="shared" si="15"/>
        <v>0</v>
      </c>
    </row>
    <row r="64" spans="1:31" x14ac:dyDescent="0.3">
      <c r="A64" s="1" t="s">
        <v>22</v>
      </c>
      <c r="B64" s="3">
        <v>71004</v>
      </c>
      <c r="C64" s="7">
        <v>38.954099999999997</v>
      </c>
      <c r="D64" s="7">
        <v>-92.326695999999998</v>
      </c>
      <c r="E64" s="3">
        <v>64146530</v>
      </c>
      <c r="F64" s="3">
        <v>1119032</v>
      </c>
      <c r="G64" s="3">
        <v>33805</v>
      </c>
      <c r="H64" s="1">
        <v>63</v>
      </c>
      <c r="I64" s="1">
        <f>VLOOKUP(H64,HC_Clusters!$A$8:$E$135,2,FALSE)</f>
        <v>8</v>
      </c>
      <c r="L64" s="1" t="b">
        <f t="shared" si="16"/>
        <v>0</v>
      </c>
      <c r="M64" s="1" t="b">
        <f t="shared" si="17"/>
        <v>0</v>
      </c>
      <c r="N64" s="1" t="b">
        <f t="shared" si="18"/>
        <v>0</v>
      </c>
      <c r="O64" s="1" t="b">
        <f t="shared" si="19"/>
        <v>0</v>
      </c>
      <c r="P64" s="1" t="b">
        <f t="shared" si="20"/>
        <v>0</v>
      </c>
      <c r="Q64" s="1" t="b">
        <f t="shared" si="21"/>
        <v>0</v>
      </c>
      <c r="R64" s="1" t="b">
        <f t="shared" si="22"/>
        <v>0</v>
      </c>
      <c r="S64" s="1" t="b">
        <f t="shared" si="23"/>
        <v>0</v>
      </c>
      <c r="T64" s="1" t="b">
        <f t="shared" si="24"/>
        <v>0</v>
      </c>
      <c r="U64" s="1" t="b">
        <f t="shared" si="25"/>
        <v>0</v>
      </c>
      <c r="V64" s="1" t="b">
        <f t="shared" si="26"/>
        <v>0</v>
      </c>
      <c r="W64" s="1" t="b">
        <f t="shared" si="27"/>
        <v>0</v>
      </c>
      <c r="X64" s="1" t="b">
        <f t="shared" si="28"/>
        <v>0</v>
      </c>
      <c r="Y64" s="1" t="b">
        <f t="shared" si="29"/>
        <v>0</v>
      </c>
      <c r="Z64" s="1">
        <f t="shared" si="30"/>
        <v>-92.326695999999998</v>
      </c>
      <c r="AA64" s="1">
        <f t="shared" si="31"/>
        <v>38.954099999999997</v>
      </c>
      <c r="AB64" s="1" t="b">
        <f t="shared" si="32"/>
        <v>0</v>
      </c>
      <c r="AC64" s="1" t="b">
        <f t="shared" si="33"/>
        <v>0</v>
      </c>
      <c r="AD64" s="1" t="b">
        <f t="shared" si="34"/>
        <v>0</v>
      </c>
      <c r="AE64" s="1" t="b">
        <f t="shared" si="15"/>
        <v>0</v>
      </c>
    </row>
    <row r="65" spans="1:31" x14ac:dyDescent="0.3">
      <c r="A65" s="1" t="s">
        <v>82</v>
      </c>
      <c r="B65" s="3">
        <v>34000</v>
      </c>
      <c r="C65" s="7">
        <v>38.971649999999997</v>
      </c>
      <c r="D65" s="7">
        <v>-76.503033000000002</v>
      </c>
      <c r="E65" s="3"/>
      <c r="F65" s="3">
        <v>89780</v>
      </c>
      <c r="G65" s="3">
        <v>4576</v>
      </c>
      <c r="H65" s="1">
        <v>64</v>
      </c>
      <c r="I65" s="1">
        <f>VLOOKUP(H65,HC_Clusters!$A$8:$E$135,2,FALSE)</f>
        <v>2</v>
      </c>
      <c r="L65" s="1" t="b">
        <f t="shared" si="16"/>
        <v>0</v>
      </c>
      <c r="M65" s="1" t="b">
        <f t="shared" si="17"/>
        <v>0</v>
      </c>
      <c r="N65" s="1">
        <f t="shared" si="18"/>
        <v>-76.503033000000002</v>
      </c>
      <c r="O65" s="1">
        <f t="shared" si="19"/>
        <v>38.971649999999997</v>
      </c>
      <c r="P65" s="1" t="b">
        <f t="shared" si="20"/>
        <v>0</v>
      </c>
      <c r="Q65" s="1" t="b">
        <f t="shared" si="21"/>
        <v>0</v>
      </c>
      <c r="R65" s="1" t="b">
        <f t="shared" si="22"/>
        <v>0</v>
      </c>
      <c r="S65" s="1" t="b">
        <f t="shared" si="23"/>
        <v>0</v>
      </c>
      <c r="T65" s="1" t="b">
        <f t="shared" si="24"/>
        <v>0</v>
      </c>
      <c r="U65" s="1" t="b">
        <f t="shared" si="25"/>
        <v>0</v>
      </c>
      <c r="V65" s="1" t="b">
        <f t="shared" si="26"/>
        <v>0</v>
      </c>
      <c r="W65" s="1" t="b">
        <f t="shared" si="27"/>
        <v>0</v>
      </c>
      <c r="X65" s="1" t="b">
        <f t="shared" si="28"/>
        <v>0</v>
      </c>
      <c r="Y65" s="1" t="b">
        <f t="shared" si="29"/>
        <v>0</v>
      </c>
      <c r="Z65" s="1" t="b">
        <f t="shared" si="30"/>
        <v>0</v>
      </c>
      <c r="AA65" s="1" t="b">
        <f t="shared" si="31"/>
        <v>0</v>
      </c>
      <c r="AB65" s="1" t="b">
        <f t="shared" si="32"/>
        <v>0</v>
      </c>
      <c r="AC65" s="1" t="b">
        <f t="shared" si="33"/>
        <v>0</v>
      </c>
      <c r="AD65" s="1" t="b">
        <f t="shared" si="34"/>
        <v>0</v>
      </c>
      <c r="AE65" s="1" t="b">
        <f t="shared" si="15"/>
        <v>0</v>
      </c>
    </row>
    <row r="66" spans="1:31" x14ac:dyDescent="0.3">
      <c r="A66" s="1" t="s">
        <v>55</v>
      </c>
      <c r="B66" s="3">
        <v>57583</v>
      </c>
      <c r="C66" s="7">
        <v>35.821950000000001</v>
      </c>
      <c r="D66" s="7">
        <v>-78.658753000000004</v>
      </c>
      <c r="E66" s="6">
        <v>51076345</v>
      </c>
      <c r="F66" s="3">
        <v>617632</v>
      </c>
      <c r="G66" s="3">
        <v>34767</v>
      </c>
      <c r="H66" s="1">
        <v>65</v>
      </c>
      <c r="I66" s="1">
        <f>VLOOKUP(H66,HC_Clusters!$A$8:$E$135,2,FALSE)</f>
        <v>5</v>
      </c>
      <c r="L66" s="1" t="b">
        <f t="shared" si="16"/>
        <v>0</v>
      </c>
      <c r="M66" s="1" t="b">
        <f t="shared" si="17"/>
        <v>0</v>
      </c>
      <c r="N66" s="1" t="b">
        <f t="shared" si="18"/>
        <v>0</v>
      </c>
      <c r="O66" s="1" t="b">
        <f t="shared" si="19"/>
        <v>0</v>
      </c>
      <c r="P66" s="1" t="b">
        <f t="shared" si="20"/>
        <v>0</v>
      </c>
      <c r="Q66" s="1" t="b">
        <f t="shared" si="21"/>
        <v>0</v>
      </c>
      <c r="R66" s="1" t="b">
        <f t="shared" si="22"/>
        <v>0</v>
      </c>
      <c r="S66" s="1" t="b">
        <f t="shared" si="23"/>
        <v>0</v>
      </c>
      <c r="T66" s="1">
        <f t="shared" si="24"/>
        <v>-78.658753000000004</v>
      </c>
      <c r="U66" s="1">
        <f t="shared" si="25"/>
        <v>35.821950000000001</v>
      </c>
      <c r="V66" s="1" t="b">
        <f t="shared" si="26"/>
        <v>0</v>
      </c>
      <c r="W66" s="1" t="b">
        <f t="shared" si="27"/>
        <v>0</v>
      </c>
      <c r="X66" s="1" t="b">
        <f t="shared" si="28"/>
        <v>0</v>
      </c>
      <c r="Y66" s="1" t="b">
        <f t="shared" si="29"/>
        <v>0</v>
      </c>
      <c r="Z66" s="1" t="b">
        <f t="shared" si="30"/>
        <v>0</v>
      </c>
      <c r="AA66" s="1" t="b">
        <f t="shared" si="31"/>
        <v>0</v>
      </c>
      <c r="AB66" s="1" t="b">
        <f t="shared" si="32"/>
        <v>0</v>
      </c>
      <c r="AC66" s="1" t="b">
        <f t="shared" si="33"/>
        <v>0</v>
      </c>
      <c r="AD66" s="1" t="b">
        <f t="shared" si="34"/>
        <v>0</v>
      </c>
      <c r="AE66" s="1" t="b">
        <f t="shared" ref="AE66:AE128" si="35">IF($I66=AE$1,$C66)</f>
        <v>0</v>
      </c>
    </row>
    <row r="67" spans="1:31" x14ac:dyDescent="0.3">
      <c r="A67" s="1" t="s">
        <v>15</v>
      </c>
      <c r="B67" s="3">
        <v>81091</v>
      </c>
      <c r="C67" s="7">
        <v>40.816400000000002</v>
      </c>
      <c r="D67" s="7">
        <v>-96.688170999999997</v>
      </c>
      <c r="E67" s="3">
        <v>83679756</v>
      </c>
      <c r="F67" s="3">
        <v>1241577</v>
      </c>
      <c r="G67" s="3">
        <v>24593</v>
      </c>
      <c r="H67" s="1">
        <v>66</v>
      </c>
      <c r="I67" s="1">
        <f>VLOOKUP(H67,HC_Clusters!$A$8:$E$135,2,FALSE)</f>
        <v>8</v>
      </c>
      <c r="L67" s="1" t="b">
        <f t="shared" ref="L67:L128" si="36">IF($I67=L$1,$D67)</f>
        <v>0</v>
      </c>
      <c r="M67" s="1" t="b">
        <f t="shared" ref="M67:M128" si="37">IF($I67=M$1,$C67)</f>
        <v>0</v>
      </c>
      <c r="N67" s="1" t="b">
        <f t="shared" ref="N67:N128" si="38">IF($I67=N$1,$D67)</f>
        <v>0</v>
      </c>
      <c r="O67" s="1" t="b">
        <f t="shared" ref="O67:O128" si="39">IF($I67=O$1,$C67)</f>
        <v>0</v>
      </c>
      <c r="P67" s="1" t="b">
        <f t="shared" si="20"/>
        <v>0</v>
      </c>
      <c r="Q67" s="1" t="b">
        <f t="shared" si="21"/>
        <v>0</v>
      </c>
      <c r="R67" s="1" t="b">
        <f t="shared" si="22"/>
        <v>0</v>
      </c>
      <c r="S67" s="1" t="b">
        <f t="shared" si="23"/>
        <v>0</v>
      </c>
      <c r="T67" s="1" t="b">
        <f t="shared" si="24"/>
        <v>0</v>
      </c>
      <c r="U67" s="1" t="b">
        <f t="shared" si="25"/>
        <v>0</v>
      </c>
      <c r="V67" s="1" t="b">
        <f t="shared" si="26"/>
        <v>0</v>
      </c>
      <c r="W67" s="1" t="b">
        <f t="shared" si="27"/>
        <v>0</v>
      </c>
      <c r="X67" s="1" t="b">
        <f t="shared" si="28"/>
        <v>0</v>
      </c>
      <c r="Y67" s="1" t="b">
        <f t="shared" si="29"/>
        <v>0</v>
      </c>
      <c r="Z67" s="1">
        <f t="shared" si="30"/>
        <v>-96.688170999999997</v>
      </c>
      <c r="AA67" s="1">
        <f t="shared" si="31"/>
        <v>40.816400000000002</v>
      </c>
      <c r="AB67" s="1" t="b">
        <f t="shared" si="32"/>
        <v>0</v>
      </c>
      <c r="AC67" s="1" t="b">
        <f t="shared" si="33"/>
        <v>0</v>
      </c>
      <c r="AD67" s="1" t="b">
        <f t="shared" si="34"/>
        <v>0</v>
      </c>
      <c r="AE67" s="1" t="b">
        <f t="shared" si="35"/>
        <v>0</v>
      </c>
    </row>
    <row r="68" spans="1:31" x14ac:dyDescent="0.3">
      <c r="A68" s="1" t="s">
        <v>118</v>
      </c>
      <c r="B68" s="3">
        <v>33400</v>
      </c>
      <c r="C68" s="7">
        <v>39.438391000000003</v>
      </c>
      <c r="D68" s="7">
        <v>-119.74888199999999</v>
      </c>
      <c r="E68" s="3">
        <v>22652490</v>
      </c>
      <c r="F68" s="3">
        <v>235404</v>
      </c>
      <c r="G68" s="3">
        <v>18004</v>
      </c>
      <c r="H68" s="1">
        <v>67</v>
      </c>
      <c r="I68" s="1">
        <f>VLOOKUP(H68,HC_Clusters!$A$8:$E$135,2,FALSE)</f>
        <v>7</v>
      </c>
      <c r="L68" s="1" t="b">
        <f t="shared" si="36"/>
        <v>0</v>
      </c>
      <c r="M68" s="1" t="b">
        <f t="shared" si="37"/>
        <v>0</v>
      </c>
      <c r="N68" s="1" t="b">
        <f t="shared" si="38"/>
        <v>0</v>
      </c>
      <c r="O68" s="1" t="b">
        <f t="shared" si="39"/>
        <v>0</v>
      </c>
      <c r="P68" s="1" t="b">
        <f t="shared" si="20"/>
        <v>0</v>
      </c>
      <c r="Q68" s="1" t="b">
        <f t="shared" si="21"/>
        <v>0</v>
      </c>
      <c r="R68" s="1" t="b">
        <f t="shared" si="22"/>
        <v>0</v>
      </c>
      <c r="S68" s="1" t="b">
        <f t="shared" si="23"/>
        <v>0</v>
      </c>
      <c r="T68" s="1" t="b">
        <f t="shared" si="24"/>
        <v>0</v>
      </c>
      <c r="U68" s="1" t="b">
        <f t="shared" si="25"/>
        <v>0</v>
      </c>
      <c r="V68" s="1" t="b">
        <f t="shared" si="26"/>
        <v>0</v>
      </c>
      <c r="W68" s="1" t="b">
        <f t="shared" si="27"/>
        <v>0</v>
      </c>
      <c r="X68" s="1">
        <f t="shared" si="28"/>
        <v>-119.74888199999999</v>
      </c>
      <c r="Y68" s="1">
        <f t="shared" si="29"/>
        <v>39.438391000000003</v>
      </c>
      <c r="Z68" s="1" t="b">
        <f t="shared" si="30"/>
        <v>0</v>
      </c>
      <c r="AA68" s="1" t="b">
        <f t="shared" si="31"/>
        <v>0</v>
      </c>
      <c r="AB68" s="1" t="b">
        <f t="shared" si="32"/>
        <v>0</v>
      </c>
      <c r="AC68" s="1" t="b">
        <f t="shared" si="33"/>
        <v>0</v>
      </c>
      <c r="AD68" s="1" t="b">
        <f t="shared" si="34"/>
        <v>0</v>
      </c>
      <c r="AE68" s="1" t="b">
        <f t="shared" si="35"/>
        <v>0</v>
      </c>
    </row>
    <row r="69" spans="1:31" x14ac:dyDescent="0.3">
      <c r="A69" s="1" t="s">
        <v>110</v>
      </c>
      <c r="B69" s="3">
        <v>40094</v>
      </c>
      <c r="C69" s="7">
        <v>35.112650000000002</v>
      </c>
      <c r="D69" s="7">
        <v>-106.61389200000001</v>
      </c>
      <c r="E69" s="6">
        <v>40287108</v>
      </c>
      <c r="F69" s="3">
        <v>349145</v>
      </c>
      <c r="G69" s="3">
        <v>28977</v>
      </c>
      <c r="H69" s="1">
        <v>68</v>
      </c>
      <c r="I69" s="1">
        <f>VLOOKUP(H69,HC_Clusters!$A$8:$E$135,2,FALSE)</f>
        <v>4</v>
      </c>
      <c r="L69" s="1" t="b">
        <f t="shared" si="36"/>
        <v>0</v>
      </c>
      <c r="M69" s="1" t="b">
        <f t="shared" si="37"/>
        <v>0</v>
      </c>
      <c r="N69" s="1" t="b">
        <f t="shared" si="38"/>
        <v>0</v>
      </c>
      <c r="O69" s="1" t="b">
        <f t="shared" si="39"/>
        <v>0</v>
      </c>
      <c r="P69" s="1" t="b">
        <f t="shared" si="20"/>
        <v>0</v>
      </c>
      <c r="Q69" s="1" t="b">
        <f t="shared" si="21"/>
        <v>0</v>
      </c>
      <c r="R69" s="1">
        <f t="shared" si="22"/>
        <v>-106.61389200000001</v>
      </c>
      <c r="S69" s="1">
        <f t="shared" si="23"/>
        <v>35.112650000000002</v>
      </c>
      <c r="T69" s="1" t="b">
        <f t="shared" si="24"/>
        <v>0</v>
      </c>
      <c r="U69" s="1" t="b">
        <f t="shared" si="25"/>
        <v>0</v>
      </c>
      <c r="V69" s="1" t="b">
        <f t="shared" si="26"/>
        <v>0</v>
      </c>
      <c r="W69" s="1" t="b">
        <f t="shared" si="27"/>
        <v>0</v>
      </c>
      <c r="X69" s="1" t="b">
        <f t="shared" si="28"/>
        <v>0</v>
      </c>
      <c r="Y69" s="1" t="b">
        <f t="shared" si="29"/>
        <v>0</v>
      </c>
      <c r="Z69" s="1" t="b">
        <f t="shared" si="30"/>
        <v>0</v>
      </c>
      <c r="AA69" s="1" t="b">
        <f t="shared" si="31"/>
        <v>0</v>
      </c>
      <c r="AB69" s="1" t="b">
        <f t="shared" si="32"/>
        <v>0</v>
      </c>
      <c r="AC69" s="1" t="b">
        <f t="shared" si="33"/>
        <v>0</v>
      </c>
      <c r="AD69" s="1" t="b">
        <f t="shared" si="34"/>
        <v>0</v>
      </c>
      <c r="AE69" s="1" t="b">
        <f t="shared" si="35"/>
        <v>0</v>
      </c>
    </row>
    <row r="70" spans="1:31" x14ac:dyDescent="0.3">
      <c r="A70" s="1" t="s">
        <v>97</v>
      </c>
      <c r="B70" s="3">
        <v>30343</v>
      </c>
      <c r="C70" s="7">
        <v>32.336067</v>
      </c>
      <c r="D70" s="7">
        <v>-106.75575600000001</v>
      </c>
      <c r="E70" s="6">
        <v>26997597</v>
      </c>
      <c r="F70" s="3">
        <v>186737</v>
      </c>
      <c r="G70" s="3">
        <v>18024</v>
      </c>
      <c r="H70" s="1">
        <v>69</v>
      </c>
      <c r="I70" s="1">
        <f>VLOOKUP(H70,HC_Clusters!$A$8:$E$135,2,FALSE)</f>
        <v>4</v>
      </c>
      <c r="L70" s="1" t="b">
        <f t="shared" si="36"/>
        <v>0</v>
      </c>
      <c r="M70" s="1" t="b">
        <f t="shared" si="37"/>
        <v>0</v>
      </c>
      <c r="N70" s="1" t="b">
        <f t="shared" si="38"/>
        <v>0</v>
      </c>
      <c r="O70" s="1" t="b">
        <f t="shared" si="39"/>
        <v>0</v>
      </c>
      <c r="P70" s="1" t="b">
        <f t="shared" si="20"/>
        <v>0</v>
      </c>
      <c r="Q70" s="1" t="b">
        <f t="shared" si="21"/>
        <v>0</v>
      </c>
      <c r="R70" s="1">
        <f t="shared" si="22"/>
        <v>-106.75575600000001</v>
      </c>
      <c r="S70" s="1">
        <f t="shared" si="23"/>
        <v>32.336067</v>
      </c>
      <c r="T70" s="1" t="b">
        <f t="shared" si="24"/>
        <v>0</v>
      </c>
      <c r="U70" s="1" t="b">
        <f t="shared" si="25"/>
        <v>0</v>
      </c>
      <c r="V70" s="1" t="b">
        <f t="shared" si="26"/>
        <v>0</v>
      </c>
      <c r="W70" s="1" t="b">
        <f t="shared" si="27"/>
        <v>0</v>
      </c>
      <c r="X70" s="1" t="b">
        <f t="shared" si="28"/>
        <v>0</v>
      </c>
      <c r="Y70" s="1" t="b">
        <f t="shared" si="29"/>
        <v>0</v>
      </c>
      <c r="Z70" s="1" t="b">
        <f t="shared" si="30"/>
        <v>0</v>
      </c>
      <c r="AA70" s="1" t="b">
        <f t="shared" si="31"/>
        <v>0</v>
      </c>
      <c r="AB70" s="1" t="b">
        <f t="shared" si="32"/>
        <v>0</v>
      </c>
      <c r="AC70" s="1" t="b">
        <f t="shared" si="33"/>
        <v>0</v>
      </c>
      <c r="AD70" s="1" t="b">
        <f t="shared" si="34"/>
        <v>0</v>
      </c>
      <c r="AE70" s="1" t="b">
        <f t="shared" si="35"/>
        <v>0</v>
      </c>
    </row>
    <row r="71" spans="1:31" x14ac:dyDescent="0.3">
      <c r="A71" s="1" t="s">
        <v>52</v>
      </c>
      <c r="B71" s="3">
        <v>62980</v>
      </c>
      <c r="C71" s="7">
        <v>35.927613000000001</v>
      </c>
      <c r="D71" s="7">
        <v>-79.040627000000001</v>
      </c>
      <c r="E71" s="6">
        <v>75606311</v>
      </c>
      <c r="F71" s="3">
        <v>2260970</v>
      </c>
      <c r="G71" s="3">
        <v>29137</v>
      </c>
      <c r="H71" s="1">
        <v>70</v>
      </c>
      <c r="I71" s="1">
        <f>VLOOKUP(H71,HC_Clusters!$A$8:$E$135,2,FALSE)</f>
        <v>5</v>
      </c>
      <c r="L71" s="1" t="b">
        <f t="shared" si="36"/>
        <v>0</v>
      </c>
      <c r="M71" s="1" t="b">
        <f t="shared" si="37"/>
        <v>0</v>
      </c>
      <c r="N71" s="1" t="b">
        <f t="shared" si="38"/>
        <v>0</v>
      </c>
      <c r="O71" s="1" t="b">
        <f t="shared" si="39"/>
        <v>0</v>
      </c>
      <c r="P71" s="1" t="b">
        <f t="shared" si="20"/>
        <v>0</v>
      </c>
      <c r="Q71" s="1" t="b">
        <f t="shared" si="21"/>
        <v>0</v>
      </c>
      <c r="R71" s="1" t="b">
        <f t="shared" si="22"/>
        <v>0</v>
      </c>
      <c r="S71" s="1" t="b">
        <f t="shared" si="23"/>
        <v>0</v>
      </c>
      <c r="T71" s="1">
        <f t="shared" si="24"/>
        <v>-79.040627000000001</v>
      </c>
      <c r="U71" s="1">
        <f t="shared" si="25"/>
        <v>35.927613000000001</v>
      </c>
      <c r="V71" s="1" t="b">
        <f t="shared" si="26"/>
        <v>0</v>
      </c>
      <c r="W71" s="1" t="b">
        <f t="shared" si="27"/>
        <v>0</v>
      </c>
      <c r="X71" s="1" t="b">
        <f t="shared" si="28"/>
        <v>0</v>
      </c>
      <c r="Y71" s="1" t="b">
        <f t="shared" si="29"/>
        <v>0</v>
      </c>
      <c r="Z71" s="1" t="b">
        <f t="shared" si="30"/>
        <v>0</v>
      </c>
      <c r="AA71" s="1" t="b">
        <f t="shared" si="31"/>
        <v>0</v>
      </c>
      <c r="AB71" s="1" t="b">
        <f t="shared" si="32"/>
        <v>0</v>
      </c>
      <c r="AC71" s="1" t="b">
        <f t="shared" si="33"/>
        <v>0</v>
      </c>
      <c r="AD71" s="1" t="b">
        <f t="shared" si="34"/>
        <v>0</v>
      </c>
      <c r="AE71" s="1" t="b">
        <f t="shared" si="35"/>
        <v>0</v>
      </c>
    </row>
    <row r="72" spans="1:31" x14ac:dyDescent="0.3">
      <c r="A72" s="1" t="s">
        <v>92</v>
      </c>
      <c r="B72" s="3">
        <v>30850</v>
      </c>
      <c r="C72" s="7">
        <v>33.214204000000002</v>
      </c>
      <c r="D72" s="7">
        <v>-97.130942000000005</v>
      </c>
      <c r="E72" s="6">
        <v>11259222</v>
      </c>
      <c r="F72" s="3">
        <v>110735</v>
      </c>
      <c r="G72" s="3">
        <v>35574</v>
      </c>
      <c r="H72" s="1">
        <v>71</v>
      </c>
      <c r="I72" s="1">
        <f>VLOOKUP(H72,HC_Clusters!$A$8:$E$135,2,FALSE)</f>
        <v>3</v>
      </c>
      <c r="L72" s="1" t="b">
        <f t="shared" si="36"/>
        <v>0</v>
      </c>
      <c r="M72" s="1" t="b">
        <f t="shared" si="37"/>
        <v>0</v>
      </c>
      <c r="N72" s="1" t="b">
        <f t="shared" si="38"/>
        <v>0</v>
      </c>
      <c r="O72" s="1" t="b">
        <f t="shared" si="39"/>
        <v>0</v>
      </c>
      <c r="P72" s="1">
        <f t="shared" si="20"/>
        <v>-97.130942000000005</v>
      </c>
      <c r="Q72" s="1">
        <f t="shared" si="21"/>
        <v>33.214204000000002</v>
      </c>
      <c r="R72" s="1" t="b">
        <f t="shared" si="22"/>
        <v>0</v>
      </c>
      <c r="S72" s="1" t="b">
        <f t="shared" si="23"/>
        <v>0</v>
      </c>
      <c r="T72" s="1" t="b">
        <f t="shared" si="24"/>
        <v>0</v>
      </c>
      <c r="U72" s="1" t="b">
        <f t="shared" si="25"/>
        <v>0</v>
      </c>
      <c r="V72" s="1" t="b">
        <f t="shared" si="26"/>
        <v>0</v>
      </c>
      <c r="W72" s="1" t="b">
        <f t="shared" si="27"/>
        <v>0</v>
      </c>
      <c r="X72" s="1" t="b">
        <f t="shared" si="28"/>
        <v>0</v>
      </c>
      <c r="Y72" s="1" t="b">
        <f t="shared" si="29"/>
        <v>0</v>
      </c>
      <c r="Z72" s="1" t="b">
        <f t="shared" si="30"/>
        <v>0</v>
      </c>
      <c r="AA72" s="1" t="b">
        <f t="shared" si="31"/>
        <v>0</v>
      </c>
      <c r="AB72" s="1" t="b">
        <f t="shared" si="32"/>
        <v>0</v>
      </c>
      <c r="AC72" s="1" t="b">
        <f t="shared" si="33"/>
        <v>0</v>
      </c>
      <c r="AD72" s="1" t="b">
        <f t="shared" si="34"/>
        <v>0</v>
      </c>
      <c r="AE72" s="1" t="b">
        <f t="shared" si="35"/>
        <v>0</v>
      </c>
    </row>
    <row r="73" spans="1:31" x14ac:dyDescent="0.3">
      <c r="A73" s="1" t="s">
        <v>90</v>
      </c>
      <c r="B73" s="3">
        <v>30998</v>
      </c>
      <c r="C73" s="7">
        <v>41.930629000000003</v>
      </c>
      <c r="D73" s="7">
        <v>-88.751909999999995</v>
      </c>
      <c r="E73" s="6">
        <v>24148602</v>
      </c>
      <c r="F73" s="3">
        <v>49890</v>
      </c>
      <c r="G73" s="3">
        <v>22990</v>
      </c>
      <c r="H73" s="1">
        <v>72</v>
      </c>
      <c r="I73" s="1">
        <f>VLOOKUP(H73,HC_Clusters!$A$8:$E$135,2,FALSE)</f>
        <v>8</v>
      </c>
      <c r="L73" s="1" t="b">
        <f t="shared" si="36"/>
        <v>0</v>
      </c>
      <c r="M73" s="1" t="b">
        <f t="shared" si="37"/>
        <v>0</v>
      </c>
      <c r="N73" s="1" t="b">
        <f t="shared" si="38"/>
        <v>0</v>
      </c>
      <c r="O73" s="1" t="b">
        <f t="shared" si="39"/>
        <v>0</v>
      </c>
      <c r="P73" s="1" t="b">
        <f t="shared" si="20"/>
        <v>0</v>
      </c>
      <c r="Q73" s="1" t="b">
        <f t="shared" si="21"/>
        <v>0</v>
      </c>
      <c r="R73" s="1" t="b">
        <f t="shared" si="22"/>
        <v>0</v>
      </c>
      <c r="S73" s="1" t="b">
        <f t="shared" si="23"/>
        <v>0</v>
      </c>
      <c r="T73" s="1" t="b">
        <f t="shared" si="24"/>
        <v>0</v>
      </c>
      <c r="U73" s="1" t="b">
        <f t="shared" si="25"/>
        <v>0</v>
      </c>
      <c r="V73" s="1" t="b">
        <f t="shared" si="26"/>
        <v>0</v>
      </c>
      <c r="W73" s="1" t="b">
        <f t="shared" si="27"/>
        <v>0</v>
      </c>
      <c r="X73" s="1" t="b">
        <f t="shared" si="28"/>
        <v>0</v>
      </c>
      <c r="Y73" s="1" t="b">
        <f t="shared" si="29"/>
        <v>0</v>
      </c>
      <c r="Z73" s="1">
        <f t="shared" si="30"/>
        <v>-88.751909999999995</v>
      </c>
      <c r="AA73" s="1">
        <f t="shared" si="31"/>
        <v>41.930629000000003</v>
      </c>
      <c r="AB73" s="1" t="b">
        <f t="shared" si="32"/>
        <v>0</v>
      </c>
      <c r="AC73" s="1" t="b">
        <f t="shared" si="33"/>
        <v>0</v>
      </c>
      <c r="AD73" s="1" t="b">
        <f t="shared" si="34"/>
        <v>0</v>
      </c>
      <c r="AE73" s="1" t="b">
        <f t="shared" si="35"/>
        <v>0</v>
      </c>
    </row>
    <row r="74" spans="1:31" x14ac:dyDescent="0.3">
      <c r="A74" s="1" t="s">
        <v>36</v>
      </c>
      <c r="B74" s="3">
        <v>49256</v>
      </c>
      <c r="C74" s="7">
        <v>42.046349999999997</v>
      </c>
      <c r="D74" s="7">
        <v>-87.694548999999995</v>
      </c>
      <c r="E74" s="3"/>
      <c r="F74" s="3">
        <v>7182745</v>
      </c>
      <c r="G74" s="3">
        <v>19968</v>
      </c>
      <c r="H74" s="1">
        <v>73</v>
      </c>
      <c r="I74" s="1">
        <f>VLOOKUP(H74,HC_Clusters!$A$8:$E$135,2,FALSE)</f>
        <v>8</v>
      </c>
      <c r="L74" s="1" t="b">
        <f t="shared" si="36"/>
        <v>0</v>
      </c>
      <c r="M74" s="1" t="b">
        <f t="shared" si="37"/>
        <v>0</v>
      </c>
      <c r="N74" s="1" t="b">
        <f t="shared" si="38"/>
        <v>0</v>
      </c>
      <c r="O74" s="1" t="b">
        <f t="shared" si="39"/>
        <v>0</v>
      </c>
      <c r="P74" s="1" t="b">
        <f t="shared" si="20"/>
        <v>0</v>
      </c>
      <c r="Q74" s="1" t="b">
        <f t="shared" si="21"/>
        <v>0</v>
      </c>
      <c r="R74" s="1" t="b">
        <f t="shared" si="22"/>
        <v>0</v>
      </c>
      <c r="S74" s="1" t="b">
        <f t="shared" si="23"/>
        <v>0</v>
      </c>
      <c r="T74" s="1" t="b">
        <f t="shared" si="24"/>
        <v>0</v>
      </c>
      <c r="U74" s="1" t="b">
        <f t="shared" si="25"/>
        <v>0</v>
      </c>
      <c r="V74" s="1" t="b">
        <f t="shared" si="26"/>
        <v>0</v>
      </c>
      <c r="W74" s="1" t="b">
        <f t="shared" si="27"/>
        <v>0</v>
      </c>
      <c r="X74" s="1" t="b">
        <f t="shared" si="28"/>
        <v>0</v>
      </c>
      <c r="Y74" s="1" t="b">
        <f t="shared" si="29"/>
        <v>0</v>
      </c>
      <c r="Z74" s="1">
        <f t="shared" si="30"/>
        <v>-87.694548999999995</v>
      </c>
      <c r="AA74" s="1">
        <f t="shared" si="31"/>
        <v>42.046349999999997</v>
      </c>
      <c r="AB74" s="1" t="b">
        <f t="shared" si="32"/>
        <v>0</v>
      </c>
      <c r="AC74" s="1" t="b">
        <f t="shared" si="33"/>
        <v>0</v>
      </c>
      <c r="AD74" s="1" t="b">
        <f t="shared" si="34"/>
        <v>0</v>
      </c>
      <c r="AE74" s="1" t="b">
        <f t="shared" si="35"/>
        <v>0</v>
      </c>
    </row>
    <row r="75" spans="1:31" x14ac:dyDescent="0.3">
      <c r="A75" s="1" t="s">
        <v>16</v>
      </c>
      <c r="B75" s="3">
        <v>80795</v>
      </c>
      <c r="C75" s="7">
        <v>41.6753</v>
      </c>
      <c r="D75" s="7">
        <v>-86.265698999999998</v>
      </c>
      <c r="E75" s="3"/>
      <c r="F75" s="3">
        <v>6259598</v>
      </c>
      <c r="G75" s="3">
        <v>12004</v>
      </c>
      <c r="H75" s="1">
        <v>74</v>
      </c>
      <c r="I75" s="1">
        <f>VLOOKUP(H75,HC_Clusters!$A$8:$E$135,2,FALSE)</f>
        <v>8</v>
      </c>
      <c r="L75" s="1" t="b">
        <f t="shared" si="36"/>
        <v>0</v>
      </c>
      <c r="M75" s="1" t="b">
        <f t="shared" si="37"/>
        <v>0</v>
      </c>
      <c r="N75" s="1" t="b">
        <f t="shared" si="38"/>
        <v>0</v>
      </c>
      <c r="O75" s="1" t="b">
        <f t="shared" si="39"/>
        <v>0</v>
      </c>
      <c r="P75" s="1" t="b">
        <f t="shared" si="20"/>
        <v>0</v>
      </c>
      <c r="Q75" s="1" t="b">
        <f t="shared" si="21"/>
        <v>0</v>
      </c>
      <c r="R75" s="1" t="b">
        <f t="shared" si="22"/>
        <v>0</v>
      </c>
      <c r="S75" s="1" t="b">
        <f t="shared" si="23"/>
        <v>0</v>
      </c>
      <c r="T75" s="1" t="b">
        <f t="shared" si="24"/>
        <v>0</v>
      </c>
      <c r="U75" s="1" t="b">
        <f t="shared" si="25"/>
        <v>0</v>
      </c>
      <c r="V75" s="1" t="b">
        <f t="shared" si="26"/>
        <v>0</v>
      </c>
      <c r="W75" s="1" t="b">
        <f t="shared" si="27"/>
        <v>0</v>
      </c>
      <c r="X75" s="1" t="b">
        <f t="shared" si="28"/>
        <v>0</v>
      </c>
      <c r="Y75" s="1" t="b">
        <f t="shared" si="29"/>
        <v>0</v>
      </c>
      <c r="Z75" s="1">
        <f t="shared" si="30"/>
        <v>-86.265698999999998</v>
      </c>
      <c r="AA75" s="1">
        <f t="shared" si="31"/>
        <v>41.6753</v>
      </c>
      <c r="AB75" s="1" t="b">
        <f t="shared" si="32"/>
        <v>0</v>
      </c>
      <c r="AC75" s="1" t="b">
        <f t="shared" si="33"/>
        <v>0</v>
      </c>
      <c r="AD75" s="1" t="b">
        <f t="shared" si="34"/>
        <v>0</v>
      </c>
      <c r="AE75" s="1" t="b">
        <f t="shared" si="35"/>
        <v>0</v>
      </c>
    </row>
    <row r="76" spans="1:31" x14ac:dyDescent="0.3">
      <c r="A76" s="1" t="s">
        <v>121</v>
      </c>
      <c r="B76" s="3">
        <v>24000</v>
      </c>
      <c r="C76" s="7">
        <v>39.324176999999999</v>
      </c>
      <c r="D76" s="7">
        <v>-82.096051000000003</v>
      </c>
      <c r="E76" s="3">
        <v>25470296</v>
      </c>
      <c r="F76" s="3">
        <v>336000</v>
      </c>
      <c r="G76" s="3">
        <v>26201</v>
      </c>
      <c r="H76" s="1">
        <v>75</v>
      </c>
      <c r="I76" s="1">
        <f>VLOOKUP(H76,HC_Clusters!$A$8:$E$135,2,FALSE)</f>
        <v>2</v>
      </c>
      <c r="L76" s="1" t="b">
        <f t="shared" si="36"/>
        <v>0</v>
      </c>
      <c r="M76" s="1" t="b">
        <f t="shared" si="37"/>
        <v>0</v>
      </c>
      <c r="N76" s="1">
        <f t="shared" si="38"/>
        <v>-82.096051000000003</v>
      </c>
      <c r="O76" s="1">
        <f t="shared" si="39"/>
        <v>39.324176999999999</v>
      </c>
      <c r="P76" s="1" t="b">
        <f t="shared" si="20"/>
        <v>0</v>
      </c>
      <c r="Q76" s="1" t="b">
        <f t="shared" si="21"/>
        <v>0</v>
      </c>
      <c r="R76" s="1" t="b">
        <f t="shared" si="22"/>
        <v>0</v>
      </c>
      <c r="S76" s="1" t="b">
        <f t="shared" si="23"/>
        <v>0</v>
      </c>
      <c r="T76" s="1" t="b">
        <f t="shared" si="24"/>
        <v>0</v>
      </c>
      <c r="U76" s="1" t="b">
        <f t="shared" si="25"/>
        <v>0</v>
      </c>
      <c r="V76" s="1" t="b">
        <f t="shared" si="26"/>
        <v>0</v>
      </c>
      <c r="W76" s="1" t="b">
        <f t="shared" si="27"/>
        <v>0</v>
      </c>
      <c r="X76" s="1" t="b">
        <f t="shared" si="28"/>
        <v>0</v>
      </c>
      <c r="Y76" s="1" t="b">
        <f t="shared" si="29"/>
        <v>0</v>
      </c>
      <c r="Z76" s="1" t="b">
        <f t="shared" si="30"/>
        <v>0</v>
      </c>
      <c r="AA76" s="1" t="b">
        <f t="shared" si="31"/>
        <v>0</v>
      </c>
      <c r="AB76" s="1" t="b">
        <f t="shared" si="32"/>
        <v>0</v>
      </c>
      <c r="AC76" s="1" t="b">
        <f t="shared" si="33"/>
        <v>0</v>
      </c>
      <c r="AD76" s="1" t="b">
        <f t="shared" si="34"/>
        <v>0</v>
      </c>
      <c r="AE76" s="1" t="b">
        <f t="shared" si="35"/>
        <v>0</v>
      </c>
    </row>
    <row r="77" spans="1:31" x14ac:dyDescent="0.3">
      <c r="A77" s="1" t="s">
        <v>3</v>
      </c>
      <c r="B77" s="3">
        <v>102329</v>
      </c>
      <c r="C77" s="7">
        <v>39.988933000000003</v>
      </c>
      <c r="D77" s="7">
        <v>-82.987380999999999</v>
      </c>
      <c r="E77" s="6">
        <v>131815821</v>
      </c>
      <c r="F77" s="3">
        <v>2120714</v>
      </c>
      <c r="G77" s="3">
        <v>56867</v>
      </c>
      <c r="H77" s="1">
        <v>76</v>
      </c>
      <c r="I77" s="1">
        <f>VLOOKUP(H77,HC_Clusters!$A$8:$E$135,2,FALSE)</f>
        <v>2</v>
      </c>
      <c r="L77" s="1" t="b">
        <f t="shared" si="36"/>
        <v>0</v>
      </c>
      <c r="M77" s="1" t="b">
        <f t="shared" si="37"/>
        <v>0</v>
      </c>
      <c r="N77" s="1">
        <f t="shared" si="38"/>
        <v>-82.987380999999999</v>
      </c>
      <c r="O77" s="1">
        <f t="shared" si="39"/>
        <v>39.988933000000003</v>
      </c>
      <c r="P77" s="1" t="b">
        <f t="shared" si="20"/>
        <v>0</v>
      </c>
      <c r="Q77" s="1" t="b">
        <f t="shared" si="21"/>
        <v>0</v>
      </c>
      <c r="R77" s="1" t="b">
        <f t="shared" si="22"/>
        <v>0</v>
      </c>
      <c r="S77" s="1" t="b">
        <f t="shared" si="23"/>
        <v>0</v>
      </c>
      <c r="T77" s="1" t="b">
        <f t="shared" si="24"/>
        <v>0</v>
      </c>
      <c r="U77" s="1" t="b">
        <f t="shared" si="25"/>
        <v>0</v>
      </c>
      <c r="V77" s="1" t="b">
        <f t="shared" si="26"/>
        <v>0</v>
      </c>
      <c r="W77" s="1" t="b">
        <f t="shared" si="27"/>
        <v>0</v>
      </c>
      <c r="X77" s="1" t="b">
        <f t="shared" si="28"/>
        <v>0</v>
      </c>
      <c r="Y77" s="1" t="b">
        <f t="shared" si="29"/>
        <v>0</v>
      </c>
      <c r="Z77" s="1" t="b">
        <f t="shared" si="30"/>
        <v>0</v>
      </c>
      <c r="AA77" s="1" t="b">
        <f t="shared" si="31"/>
        <v>0</v>
      </c>
      <c r="AB77" s="1" t="b">
        <f t="shared" si="32"/>
        <v>0</v>
      </c>
      <c r="AC77" s="1" t="b">
        <f t="shared" si="33"/>
        <v>0</v>
      </c>
      <c r="AD77" s="1" t="b">
        <f t="shared" si="34"/>
        <v>0</v>
      </c>
      <c r="AE77" s="1" t="b">
        <f t="shared" si="35"/>
        <v>0</v>
      </c>
    </row>
    <row r="78" spans="1:31" x14ac:dyDescent="0.3">
      <c r="A78" s="1" t="s">
        <v>13</v>
      </c>
      <c r="B78" s="3">
        <v>82112</v>
      </c>
      <c r="C78" s="7">
        <v>35.46705</v>
      </c>
      <c r="D78" s="7">
        <v>-97.513491000000002</v>
      </c>
      <c r="E78" s="3">
        <v>104338844</v>
      </c>
      <c r="F78" s="3">
        <v>1212023</v>
      </c>
      <c r="G78" s="3">
        <v>30743</v>
      </c>
      <c r="H78" s="1">
        <v>77</v>
      </c>
      <c r="I78" s="1">
        <f>VLOOKUP(H78,HC_Clusters!$A$8:$E$135,2,FALSE)</f>
        <v>3</v>
      </c>
      <c r="L78" s="1" t="b">
        <f t="shared" si="36"/>
        <v>0</v>
      </c>
      <c r="M78" s="1" t="b">
        <f t="shared" si="37"/>
        <v>0</v>
      </c>
      <c r="N78" s="1" t="b">
        <f t="shared" si="38"/>
        <v>0</v>
      </c>
      <c r="O78" s="1" t="b">
        <f t="shared" si="39"/>
        <v>0</v>
      </c>
      <c r="P78" s="1">
        <f t="shared" si="20"/>
        <v>-97.513491000000002</v>
      </c>
      <c r="Q78" s="1">
        <f t="shared" si="21"/>
        <v>35.46705</v>
      </c>
      <c r="R78" s="1" t="b">
        <f t="shared" si="22"/>
        <v>0</v>
      </c>
      <c r="S78" s="1" t="b">
        <f t="shared" si="23"/>
        <v>0</v>
      </c>
      <c r="T78" s="1" t="b">
        <f t="shared" si="24"/>
        <v>0</v>
      </c>
      <c r="U78" s="1" t="b">
        <f t="shared" si="25"/>
        <v>0</v>
      </c>
      <c r="V78" s="1" t="b">
        <f t="shared" si="26"/>
        <v>0</v>
      </c>
      <c r="W78" s="1" t="b">
        <f t="shared" si="27"/>
        <v>0</v>
      </c>
      <c r="X78" s="1" t="b">
        <f t="shared" si="28"/>
        <v>0</v>
      </c>
      <c r="Y78" s="1" t="b">
        <f t="shared" si="29"/>
        <v>0</v>
      </c>
      <c r="Z78" s="1" t="b">
        <f t="shared" si="30"/>
        <v>0</v>
      </c>
      <c r="AA78" s="1" t="b">
        <f t="shared" si="31"/>
        <v>0</v>
      </c>
      <c r="AB78" s="1" t="b">
        <f t="shared" si="32"/>
        <v>0</v>
      </c>
      <c r="AC78" s="1" t="b">
        <f t="shared" si="33"/>
        <v>0</v>
      </c>
      <c r="AD78" s="1" t="b">
        <f t="shared" si="34"/>
        <v>0</v>
      </c>
      <c r="AE78" s="1" t="b">
        <f t="shared" si="35"/>
        <v>0</v>
      </c>
    </row>
    <row r="79" spans="1:31" x14ac:dyDescent="0.3">
      <c r="A79" s="1" t="s">
        <v>33</v>
      </c>
      <c r="B79" s="3">
        <v>60218</v>
      </c>
      <c r="C79" s="7">
        <v>35.46705</v>
      </c>
      <c r="D79" s="7">
        <v>-97.513491000000002</v>
      </c>
      <c r="E79" s="6">
        <v>82631915</v>
      </c>
      <c r="F79" s="3">
        <v>681744</v>
      </c>
      <c r="G79" s="3">
        <v>24231</v>
      </c>
      <c r="H79" s="1">
        <v>78</v>
      </c>
      <c r="I79" s="1">
        <f>VLOOKUP(H79,HC_Clusters!$A$8:$E$135,2,FALSE)</f>
        <v>3</v>
      </c>
      <c r="L79" s="1" t="b">
        <f t="shared" si="36"/>
        <v>0</v>
      </c>
      <c r="M79" s="1" t="b">
        <f t="shared" si="37"/>
        <v>0</v>
      </c>
      <c r="N79" s="1" t="b">
        <f t="shared" si="38"/>
        <v>0</v>
      </c>
      <c r="O79" s="1" t="b">
        <f t="shared" si="39"/>
        <v>0</v>
      </c>
      <c r="P79" s="1">
        <f t="shared" si="20"/>
        <v>-97.513491000000002</v>
      </c>
      <c r="Q79" s="1">
        <f t="shared" si="21"/>
        <v>35.46705</v>
      </c>
      <c r="R79" s="1" t="b">
        <f t="shared" si="22"/>
        <v>0</v>
      </c>
      <c r="S79" s="1" t="b">
        <f t="shared" si="23"/>
        <v>0</v>
      </c>
      <c r="T79" s="1" t="b">
        <f t="shared" si="24"/>
        <v>0</v>
      </c>
      <c r="U79" s="1" t="b">
        <f t="shared" si="25"/>
        <v>0</v>
      </c>
      <c r="V79" s="1" t="b">
        <f t="shared" si="26"/>
        <v>0</v>
      </c>
      <c r="W79" s="1" t="b">
        <f t="shared" si="27"/>
        <v>0</v>
      </c>
      <c r="X79" s="1" t="b">
        <f t="shared" si="28"/>
        <v>0</v>
      </c>
      <c r="Y79" s="1" t="b">
        <f t="shared" si="29"/>
        <v>0</v>
      </c>
      <c r="Z79" s="1" t="b">
        <f t="shared" si="30"/>
        <v>0</v>
      </c>
      <c r="AA79" s="1" t="b">
        <f t="shared" si="31"/>
        <v>0</v>
      </c>
      <c r="AB79" s="1" t="b">
        <f t="shared" si="32"/>
        <v>0</v>
      </c>
      <c r="AC79" s="1" t="b">
        <f t="shared" si="33"/>
        <v>0</v>
      </c>
      <c r="AD79" s="1" t="b">
        <f t="shared" si="34"/>
        <v>0</v>
      </c>
      <c r="AE79" s="1" t="b">
        <f t="shared" si="35"/>
        <v>0</v>
      </c>
    </row>
    <row r="80" spans="1:31" x14ac:dyDescent="0.3">
      <c r="A80" s="1" t="s">
        <v>127</v>
      </c>
      <c r="B80" s="3">
        <v>19818</v>
      </c>
      <c r="C80" s="7">
        <v>36.923200000000001</v>
      </c>
      <c r="D80" s="7">
        <v>-76.244943000000006</v>
      </c>
      <c r="E80" s="6">
        <v>32893744</v>
      </c>
      <c r="F80" s="3">
        <v>170176</v>
      </c>
      <c r="G80" s="3">
        <v>24753</v>
      </c>
      <c r="H80" s="1">
        <v>79</v>
      </c>
      <c r="I80" s="1">
        <f>VLOOKUP(H80,HC_Clusters!$A$8:$E$135,2,FALSE)</f>
        <v>5</v>
      </c>
      <c r="L80" s="1" t="b">
        <f t="shared" si="36"/>
        <v>0</v>
      </c>
      <c r="M80" s="1" t="b">
        <f t="shared" si="37"/>
        <v>0</v>
      </c>
      <c r="N80" s="1" t="b">
        <f t="shared" si="38"/>
        <v>0</v>
      </c>
      <c r="O80" s="1" t="b">
        <f t="shared" si="39"/>
        <v>0</v>
      </c>
      <c r="P80" s="1" t="b">
        <f t="shared" si="20"/>
        <v>0</v>
      </c>
      <c r="Q80" s="1" t="b">
        <f t="shared" si="21"/>
        <v>0</v>
      </c>
      <c r="R80" s="1" t="b">
        <f t="shared" si="22"/>
        <v>0</v>
      </c>
      <c r="S80" s="1" t="b">
        <f t="shared" si="23"/>
        <v>0</v>
      </c>
      <c r="T80" s="1">
        <f t="shared" si="24"/>
        <v>-76.244943000000006</v>
      </c>
      <c r="U80" s="1">
        <f t="shared" si="25"/>
        <v>36.923200000000001</v>
      </c>
      <c r="V80" s="1" t="b">
        <f t="shared" si="26"/>
        <v>0</v>
      </c>
      <c r="W80" s="1" t="b">
        <f t="shared" si="27"/>
        <v>0</v>
      </c>
      <c r="X80" s="1" t="b">
        <f t="shared" si="28"/>
        <v>0</v>
      </c>
      <c r="Y80" s="1" t="b">
        <f t="shared" si="29"/>
        <v>0</v>
      </c>
      <c r="Z80" s="1" t="b">
        <f t="shared" si="30"/>
        <v>0</v>
      </c>
      <c r="AA80" s="1" t="b">
        <f t="shared" si="31"/>
        <v>0</v>
      </c>
      <c r="AB80" s="1" t="b">
        <f t="shared" si="32"/>
        <v>0</v>
      </c>
      <c r="AC80" s="1" t="b">
        <f t="shared" si="33"/>
        <v>0</v>
      </c>
      <c r="AD80" s="1" t="b">
        <f t="shared" si="34"/>
        <v>0</v>
      </c>
      <c r="AE80" s="1" t="b">
        <f t="shared" si="35"/>
        <v>0</v>
      </c>
    </row>
    <row r="81" spans="1:31" x14ac:dyDescent="0.3">
      <c r="A81" s="1" t="s">
        <v>30</v>
      </c>
      <c r="B81" s="3">
        <v>60580</v>
      </c>
      <c r="C81" s="7">
        <v>34.359751000000003</v>
      </c>
      <c r="D81" s="7">
        <v>-89.526155000000003</v>
      </c>
      <c r="E81" s="6">
        <v>49180892</v>
      </c>
      <c r="F81" s="3">
        <v>469006</v>
      </c>
      <c r="G81" s="3">
        <v>18224</v>
      </c>
      <c r="H81" s="1">
        <v>80</v>
      </c>
      <c r="I81" s="1">
        <f>VLOOKUP(H81,HC_Clusters!$A$8:$E$135,2,FALSE)</f>
        <v>3</v>
      </c>
      <c r="L81" s="1" t="b">
        <f t="shared" si="36"/>
        <v>0</v>
      </c>
      <c r="M81" s="1" t="b">
        <f t="shared" si="37"/>
        <v>0</v>
      </c>
      <c r="N81" s="1" t="b">
        <f t="shared" si="38"/>
        <v>0</v>
      </c>
      <c r="O81" s="1" t="b">
        <f t="shared" si="39"/>
        <v>0</v>
      </c>
      <c r="P81" s="1">
        <f t="shared" si="20"/>
        <v>-89.526155000000003</v>
      </c>
      <c r="Q81" s="1">
        <f t="shared" si="21"/>
        <v>34.359751000000003</v>
      </c>
      <c r="R81" s="1" t="b">
        <f t="shared" si="22"/>
        <v>0</v>
      </c>
      <c r="S81" s="1" t="b">
        <f t="shared" si="23"/>
        <v>0</v>
      </c>
      <c r="T81" s="1" t="b">
        <f t="shared" si="24"/>
        <v>0</v>
      </c>
      <c r="U81" s="1" t="b">
        <f t="shared" si="25"/>
        <v>0</v>
      </c>
      <c r="V81" s="1" t="b">
        <f t="shared" si="26"/>
        <v>0</v>
      </c>
      <c r="W81" s="1" t="b">
        <f t="shared" si="27"/>
        <v>0</v>
      </c>
      <c r="X81" s="1" t="b">
        <f t="shared" si="28"/>
        <v>0</v>
      </c>
      <c r="Y81" s="1" t="b">
        <f t="shared" si="29"/>
        <v>0</v>
      </c>
      <c r="Z81" s="1" t="b">
        <f t="shared" si="30"/>
        <v>0</v>
      </c>
      <c r="AA81" s="1" t="b">
        <f t="shared" si="31"/>
        <v>0</v>
      </c>
      <c r="AB81" s="1" t="b">
        <f t="shared" si="32"/>
        <v>0</v>
      </c>
      <c r="AC81" s="1" t="b">
        <f t="shared" si="33"/>
        <v>0</v>
      </c>
      <c r="AD81" s="1" t="b">
        <f t="shared" si="34"/>
        <v>0</v>
      </c>
      <c r="AE81" s="1" t="b">
        <f t="shared" si="35"/>
        <v>0</v>
      </c>
    </row>
    <row r="82" spans="1:31" x14ac:dyDescent="0.3">
      <c r="A82" s="1" t="s">
        <v>58</v>
      </c>
      <c r="B82" s="3">
        <v>53800</v>
      </c>
      <c r="C82" s="7">
        <v>44.052999999999997</v>
      </c>
      <c r="D82" s="7">
        <v>-123.112172</v>
      </c>
      <c r="E82" s="3">
        <v>85819699</v>
      </c>
      <c r="F82" s="3">
        <v>467211</v>
      </c>
      <c r="G82" s="3">
        <v>24936</v>
      </c>
      <c r="H82" s="1">
        <v>81</v>
      </c>
      <c r="I82" s="1">
        <f>VLOOKUP(H82,HC_Clusters!$A$8:$E$135,2,FALSE)</f>
        <v>6</v>
      </c>
      <c r="L82" s="1" t="b">
        <f t="shared" si="36"/>
        <v>0</v>
      </c>
      <c r="M82" s="1" t="b">
        <f t="shared" si="37"/>
        <v>0</v>
      </c>
      <c r="N82" s="1" t="b">
        <f t="shared" si="38"/>
        <v>0</v>
      </c>
      <c r="O82" s="1" t="b">
        <f t="shared" si="39"/>
        <v>0</v>
      </c>
      <c r="P82" s="1" t="b">
        <f t="shared" ref="P82:P128" si="40">IF($I82=P$1,$D82)</f>
        <v>0</v>
      </c>
      <c r="Q82" s="1" t="b">
        <f t="shared" ref="Q82:Q128" si="41">IF($I82=Q$1,$C82)</f>
        <v>0</v>
      </c>
      <c r="R82" s="1" t="b">
        <f t="shared" ref="R82:R128" si="42">IF($I82=R$1,$D82)</f>
        <v>0</v>
      </c>
      <c r="S82" s="1" t="b">
        <f t="shared" ref="S82:S128" si="43">IF($I82=S$1,$C82)</f>
        <v>0</v>
      </c>
      <c r="T82" s="1" t="b">
        <f t="shared" ref="T82:T128" si="44">IF($I82=T$1,$D82)</f>
        <v>0</v>
      </c>
      <c r="U82" s="1" t="b">
        <f t="shared" ref="U82:U128" si="45">IF($I82=U$1,$C82)</f>
        <v>0</v>
      </c>
      <c r="V82" s="1">
        <f t="shared" ref="V82:V128" si="46">IF($I82=V$1,$D82)</f>
        <v>-123.112172</v>
      </c>
      <c r="W82" s="1">
        <f t="shared" ref="W82:W128" si="47">IF($I82=W$1,$C82)</f>
        <v>44.052999999999997</v>
      </c>
      <c r="X82" s="1" t="b">
        <f t="shared" ref="X82:X128" si="48">IF($I82=X$1,$D82)</f>
        <v>0</v>
      </c>
      <c r="Y82" s="1" t="b">
        <f t="shared" ref="Y82:Y128" si="49">IF($I82=Y$1,$C82)</f>
        <v>0</v>
      </c>
      <c r="Z82" s="1" t="b">
        <f t="shared" ref="Z82:Z128" si="50">IF($I82=Z$1,$D82)</f>
        <v>0</v>
      </c>
      <c r="AA82" s="1" t="b">
        <f t="shared" ref="AA82:AA128" si="51">IF($I82=AA$1,$C82)</f>
        <v>0</v>
      </c>
      <c r="AB82" s="1" t="b">
        <f t="shared" ref="AB82:AB128" si="52">IF($I82=AB$1,$D82)</f>
        <v>0</v>
      </c>
      <c r="AC82" s="1" t="b">
        <f t="shared" ref="AC82:AC128" si="53">IF($I82=AC$1,$C82)</f>
        <v>0</v>
      </c>
      <c r="AD82" s="1" t="b">
        <f t="shared" ref="AD82:AD128" si="54">IF($I82=AD$1,$D82)</f>
        <v>0</v>
      </c>
      <c r="AE82" s="1" t="b">
        <f t="shared" si="35"/>
        <v>0</v>
      </c>
    </row>
    <row r="83" spans="1:31" x14ac:dyDescent="0.3">
      <c r="A83" s="1" t="s">
        <v>69</v>
      </c>
      <c r="B83" s="3">
        <v>45674</v>
      </c>
      <c r="C83" s="7">
        <v>45.538249999999998</v>
      </c>
      <c r="D83" s="7">
        <v>-122.656496</v>
      </c>
      <c r="E83" s="6">
        <v>55544015</v>
      </c>
      <c r="F83" s="3">
        <v>411964</v>
      </c>
      <c r="G83" s="3">
        <v>24977</v>
      </c>
      <c r="H83" s="1">
        <v>82</v>
      </c>
      <c r="I83" s="1">
        <f>VLOOKUP(H83,HC_Clusters!$A$8:$E$135,2,FALSE)</f>
        <v>6</v>
      </c>
      <c r="L83" s="1" t="b">
        <f t="shared" si="36"/>
        <v>0</v>
      </c>
      <c r="M83" s="1" t="b">
        <f t="shared" si="37"/>
        <v>0</v>
      </c>
      <c r="N83" s="1" t="b">
        <f t="shared" si="38"/>
        <v>0</v>
      </c>
      <c r="O83" s="1" t="b">
        <f t="shared" si="39"/>
        <v>0</v>
      </c>
      <c r="P83" s="1" t="b">
        <f t="shared" si="40"/>
        <v>0</v>
      </c>
      <c r="Q83" s="1" t="b">
        <f t="shared" si="41"/>
        <v>0</v>
      </c>
      <c r="R83" s="1" t="b">
        <f t="shared" si="42"/>
        <v>0</v>
      </c>
      <c r="S83" s="1" t="b">
        <f t="shared" si="43"/>
        <v>0</v>
      </c>
      <c r="T83" s="1" t="b">
        <f t="shared" si="44"/>
        <v>0</v>
      </c>
      <c r="U83" s="1" t="b">
        <f t="shared" si="45"/>
        <v>0</v>
      </c>
      <c r="V83" s="1">
        <f t="shared" si="46"/>
        <v>-122.656496</v>
      </c>
      <c r="W83" s="1">
        <f t="shared" si="47"/>
        <v>45.538249999999998</v>
      </c>
      <c r="X83" s="1" t="b">
        <f t="shared" si="48"/>
        <v>0</v>
      </c>
      <c r="Y83" s="1" t="b">
        <f t="shared" si="49"/>
        <v>0</v>
      </c>
      <c r="Z83" s="1" t="b">
        <f t="shared" si="50"/>
        <v>0</v>
      </c>
      <c r="AA83" s="1" t="b">
        <f t="shared" si="51"/>
        <v>0</v>
      </c>
      <c r="AB83" s="1" t="b">
        <f t="shared" si="52"/>
        <v>0</v>
      </c>
      <c r="AC83" s="1" t="b">
        <f t="shared" si="53"/>
        <v>0</v>
      </c>
      <c r="AD83" s="1" t="b">
        <f t="shared" si="54"/>
        <v>0</v>
      </c>
      <c r="AE83" s="1" t="b">
        <f t="shared" si="35"/>
        <v>0</v>
      </c>
    </row>
    <row r="84" spans="1:31" x14ac:dyDescent="0.3">
      <c r="A84" s="1" t="s">
        <v>1</v>
      </c>
      <c r="B84" s="3">
        <v>107282</v>
      </c>
      <c r="C84" s="7">
        <v>40.276049999999998</v>
      </c>
      <c r="D84" s="7">
        <v>-76.884502999999995</v>
      </c>
      <c r="E84" s="6">
        <v>116118025</v>
      </c>
      <c r="F84" s="3">
        <v>1725138</v>
      </c>
      <c r="G84" s="3">
        <v>45628</v>
      </c>
      <c r="H84" s="1">
        <v>83</v>
      </c>
      <c r="I84" s="1">
        <f>VLOOKUP(H84,HC_Clusters!$A$8:$E$135,2,FALSE)</f>
        <v>2</v>
      </c>
      <c r="L84" s="1" t="b">
        <f t="shared" si="36"/>
        <v>0</v>
      </c>
      <c r="M84" s="1" t="b">
        <f t="shared" si="37"/>
        <v>0</v>
      </c>
      <c r="N84" s="1">
        <f t="shared" si="38"/>
        <v>-76.884502999999995</v>
      </c>
      <c r="O84" s="1">
        <f t="shared" si="39"/>
        <v>40.276049999999998</v>
      </c>
      <c r="P84" s="1" t="b">
        <f t="shared" si="40"/>
        <v>0</v>
      </c>
      <c r="Q84" s="1" t="b">
        <f t="shared" si="41"/>
        <v>0</v>
      </c>
      <c r="R84" s="1" t="b">
        <f t="shared" si="42"/>
        <v>0</v>
      </c>
      <c r="S84" s="1" t="b">
        <f t="shared" si="43"/>
        <v>0</v>
      </c>
      <c r="T84" s="1" t="b">
        <f t="shared" si="44"/>
        <v>0</v>
      </c>
      <c r="U84" s="1" t="b">
        <f t="shared" si="45"/>
        <v>0</v>
      </c>
      <c r="V84" s="1" t="b">
        <f t="shared" si="46"/>
        <v>0</v>
      </c>
      <c r="W84" s="1" t="b">
        <f t="shared" si="47"/>
        <v>0</v>
      </c>
      <c r="X84" s="1" t="b">
        <f t="shared" si="48"/>
        <v>0</v>
      </c>
      <c r="Y84" s="1" t="b">
        <f t="shared" si="49"/>
        <v>0</v>
      </c>
      <c r="Z84" s="1" t="b">
        <f t="shared" si="50"/>
        <v>0</v>
      </c>
      <c r="AA84" s="1" t="b">
        <f t="shared" si="51"/>
        <v>0</v>
      </c>
      <c r="AB84" s="1" t="b">
        <f t="shared" si="52"/>
        <v>0</v>
      </c>
      <c r="AC84" s="1" t="b">
        <f t="shared" si="53"/>
        <v>0</v>
      </c>
      <c r="AD84" s="1" t="b">
        <f t="shared" si="54"/>
        <v>0</v>
      </c>
      <c r="AE84" s="1" t="b">
        <f t="shared" si="35"/>
        <v>0</v>
      </c>
    </row>
    <row r="85" spans="1:31" x14ac:dyDescent="0.3">
      <c r="A85" s="1" t="s">
        <v>49</v>
      </c>
      <c r="B85" s="3">
        <v>65050</v>
      </c>
      <c r="C85" s="7">
        <v>40.439207000000003</v>
      </c>
      <c r="D85" s="7">
        <v>-79.976702000000003</v>
      </c>
      <c r="E85" s="3"/>
      <c r="F85" s="3">
        <v>2527398</v>
      </c>
      <c r="G85" s="3">
        <v>28766</v>
      </c>
      <c r="H85" s="1">
        <v>84</v>
      </c>
      <c r="I85" s="1">
        <f>VLOOKUP(H85,HC_Clusters!$A$8:$E$135,2,FALSE)</f>
        <v>2</v>
      </c>
      <c r="L85" s="1" t="b">
        <f t="shared" si="36"/>
        <v>0</v>
      </c>
      <c r="M85" s="1" t="b">
        <f t="shared" si="37"/>
        <v>0</v>
      </c>
      <c r="N85" s="1">
        <f t="shared" si="38"/>
        <v>-79.976702000000003</v>
      </c>
      <c r="O85" s="1">
        <f t="shared" si="39"/>
        <v>40.439207000000003</v>
      </c>
      <c r="P85" s="1" t="b">
        <f t="shared" si="40"/>
        <v>0</v>
      </c>
      <c r="Q85" s="1" t="b">
        <f t="shared" si="41"/>
        <v>0</v>
      </c>
      <c r="R85" s="1" t="b">
        <f t="shared" si="42"/>
        <v>0</v>
      </c>
      <c r="S85" s="1" t="b">
        <f t="shared" si="43"/>
        <v>0</v>
      </c>
      <c r="T85" s="1" t="b">
        <f t="shared" si="44"/>
        <v>0</v>
      </c>
      <c r="U85" s="1" t="b">
        <f t="shared" si="45"/>
        <v>0</v>
      </c>
      <c r="V85" s="1" t="b">
        <f t="shared" si="46"/>
        <v>0</v>
      </c>
      <c r="W85" s="1" t="b">
        <f t="shared" si="47"/>
        <v>0</v>
      </c>
      <c r="X85" s="1" t="b">
        <f t="shared" si="48"/>
        <v>0</v>
      </c>
      <c r="Y85" s="1" t="b">
        <f t="shared" si="49"/>
        <v>0</v>
      </c>
      <c r="Z85" s="1" t="b">
        <f t="shared" si="50"/>
        <v>0</v>
      </c>
      <c r="AA85" s="1" t="b">
        <f t="shared" si="51"/>
        <v>0</v>
      </c>
      <c r="AB85" s="1" t="b">
        <f t="shared" si="52"/>
        <v>0</v>
      </c>
      <c r="AC85" s="1" t="b">
        <f t="shared" si="53"/>
        <v>0</v>
      </c>
      <c r="AD85" s="1" t="b">
        <f t="shared" si="54"/>
        <v>0</v>
      </c>
      <c r="AE85" s="1" t="b">
        <f t="shared" si="35"/>
        <v>0</v>
      </c>
    </row>
    <row r="86" spans="1:31" x14ac:dyDescent="0.3">
      <c r="A86" s="1" t="s">
        <v>28</v>
      </c>
      <c r="B86" s="3">
        <v>62500</v>
      </c>
      <c r="C86" s="7">
        <v>40.444667000000003</v>
      </c>
      <c r="D86" s="7">
        <v>-86.911929000000001</v>
      </c>
      <c r="E86" s="3">
        <v>66202493</v>
      </c>
      <c r="F86" s="3">
        <v>2001601</v>
      </c>
      <c r="G86" s="3">
        <v>39637</v>
      </c>
      <c r="H86" s="1">
        <v>85</v>
      </c>
      <c r="I86" s="1">
        <f>VLOOKUP(H86,HC_Clusters!$A$8:$E$135,2,FALSE)</f>
        <v>2</v>
      </c>
      <c r="L86" s="1" t="b">
        <f t="shared" si="36"/>
        <v>0</v>
      </c>
      <c r="M86" s="1" t="b">
        <f t="shared" si="37"/>
        <v>0</v>
      </c>
      <c r="N86" s="1">
        <f t="shared" si="38"/>
        <v>-86.911929000000001</v>
      </c>
      <c r="O86" s="1">
        <f t="shared" si="39"/>
        <v>40.444667000000003</v>
      </c>
      <c r="P86" s="1" t="b">
        <f t="shared" si="40"/>
        <v>0</v>
      </c>
      <c r="Q86" s="1" t="b">
        <f t="shared" si="41"/>
        <v>0</v>
      </c>
      <c r="R86" s="1" t="b">
        <f t="shared" si="42"/>
        <v>0</v>
      </c>
      <c r="S86" s="1" t="b">
        <f t="shared" si="43"/>
        <v>0</v>
      </c>
      <c r="T86" s="1" t="b">
        <f t="shared" si="44"/>
        <v>0</v>
      </c>
      <c r="U86" s="1" t="b">
        <f t="shared" si="45"/>
        <v>0</v>
      </c>
      <c r="V86" s="1" t="b">
        <f t="shared" si="46"/>
        <v>0</v>
      </c>
      <c r="W86" s="1" t="b">
        <f t="shared" si="47"/>
        <v>0</v>
      </c>
      <c r="X86" s="1" t="b">
        <f t="shared" si="48"/>
        <v>0</v>
      </c>
      <c r="Y86" s="1" t="b">
        <f t="shared" si="49"/>
        <v>0</v>
      </c>
      <c r="Z86" s="1" t="b">
        <f t="shared" si="50"/>
        <v>0</v>
      </c>
      <c r="AA86" s="1" t="b">
        <f t="shared" si="51"/>
        <v>0</v>
      </c>
      <c r="AB86" s="1" t="b">
        <f t="shared" si="52"/>
        <v>0</v>
      </c>
      <c r="AC86" s="1" t="b">
        <f t="shared" si="53"/>
        <v>0</v>
      </c>
      <c r="AD86" s="1" t="b">
        <f t="shared" si="54"/>
        <v>0</v>
      </c>
      <c r="AE86" s="1" t="b">
        <f t="shared" si="35"/>
        <v>0</v>
      </c>
    </row>
    <row r="87" spans="1:31" x14ac:dyDescent="0.3">
      <c r="A87" s="1" t="s">
        <v>24</v>
      </c>
      <c r="B87" s="3">
        <v>70000</v>
      </c>
      <c r="C87" s="7">
        <v>29.768699999999999</v>
      </c>
      <c r="D87" s="7">
        <v>-95.386728000000005</v>
      </c>
      <c r="E87" s="3"/>
      <c r="F87" s="3">
        <v>4451452</v>
      </c>
      <c r="G87" s="3">
        <v>6224</v>
      </c>
      <c r="H87" s="1">
        <v>86</v>
      </c>
      <c r="I87" s="1">
        <f>VLOOKUP(H87,HC_Clusters!$A$8:$E$135,2,FALSE)</f>
        <v>3</v>
      </c>
      <c r="L87" s="1" t="b">
        <f t="shared" si="36"/>
        <v>0</v>
      </c>
      <c r="M87" s="1" t="b">
        <f t="shared" si="37"/>
        <v>0</v>
      </c>
      <c r="N87" s="1" t="b">
        <f t="shared" si="38"/>
        <v>0</v>
      </c>
      <c r="O87" s="1" t="b">
        <f t="shared" si="39"/>
        <v>0</v>
      </c>
      <c r="P87" s="1">
        <f t="shared" si="40"/>
        <v>-95.386728000000005</v>
      </c>
      <c r="Q87" s="1">
        <f t="shared" si="41"/>
        <v>29.768699999999999</v>
      </c>
      <c r="R87" s="1" t="b">
        <f t="shared" si="42"/>
        <v>0</v>
      </c>
      <c r="S87" s="1" t="b">
        <f t="shared" si="43"/>
        <v>0</v>
      </c>
      <c r="T87" s="1" t="b">
        <f t="shared" si="44"/>
        <v>0</v>
      </c>
      <c r="U87" s="1" t="b">
        <f t="shared" si="45"/>
        <v>0</v>
      </c>
      <c r="V87" s="1" t="b">
        <f t="shared" si="46"/>
        <v>0</v>
      </c>
      <c r="W87" s="1" t="b">
        <f t="shared" si="47"/>
        <v>0</v>
      </c>
      <c r="X87" s="1" t="b">
        <f t="shared" si="48"/>
        <v>0</v>
      </c>
      <c r="Y87" s="1" t="b">
        <f t="shared" si="49"/>
        <v>0</v>
      </c>
      <c r="Z87" s="1" t="b">
        <f t="shared" si="50"/>
        <v>0</v>
      </c>
      <c r="AA87" s="1" t="b">
        <f t="shared" si="51"/>
        <v>0</v>
      </c>
      <c r="AB87" s="1" t="b">
        <f t="shared" si="52"/>
        <v>0</v>
      </c>
      <c r="AC87" s="1" t="b">
        <f t="shared" si="53"/>
        <v>0</v>
      </c>
      <c r="AD87" s="1" t="b">
        <f t="shared" si="54"/>
        <v>0</v>
      </c>
      <c r="AE87" s="1" t="b">
        <f t="shared" si="35"/>
        <v>0</v>
      </c>
    </row>
    <row r="88" spans="1:31" x14ac:dyDescent="0.3">
      <c r="A88" s="1" t="s">
        <v>62</v>
      </c>
      <c r="B88" s="3">
        <v>52454</v>
      </c>
      <c r="C88" s="7">
        <v>40.486400000000003</v>
      </c>
      <c r="D88" s="7">
        <v>-74.445132999999998</v>
      </c>
      <c r="E88" s="3">
        <v>60190100</v>
      </c>
      <c r="F88" s="3">
        <v>698507</v>
      </c>
      <c r="G88" s="3">
        <v>39950</v>
      </c>
      <c r="H88" s="1">
        <v>87</v>
      </c>
      <c r="I88" s="1">
        <f>VLOOKUP(H88,HC_Clusters!$A$8:$E$135,2,FALSE)</f>
        <v>2</v>
      </c>
      <c r="L88" s="1" t="b">
        <f t="shared" si="36"/>
        <v>0</v>
      </c>
      <c r="M88" s="1" t="b">
        <f t="shared" si="37"/>
        <v>0</v>
      </c>
      <c r="N88" s="1">
        <f t="shared" si="38"/>
        <v>-74.445132999999998</v>
      </c>
      <c r="O88" s="1">
        <f t="shared" si="39"/>
        <v>40.486400000000003</v>
      </c>
      <c r="P88" s="1" t="b">
        <f t="shared" si="40"/>
        <v>0</v>
      </c>
      <c r="Q88" s="1" t="b">
        <f t="shared" si="41"/>
        <v>0</v>
      </c>
      <c r="R88" s="1" t="b">
        <f t="shared" si="42"/>
        <v>0</v>
      </c>
      <c r="S88" s="1" t="b">
        <f t="shared" si="43"/>
        <v>0</v>
      </c>
      <c r="T88" s="1" t="b">
        <f t="shared" si="44"/>
        <v>0</v>
      </c>
      <c r="U88" s="1" t="b">
        <f t="shared" si="45"/>
        <v>0</v>
      </c>
      <c r="V88" s="1" t="b">
        <f t="shared" si="46"/>
        <v>0</v>
      </c>
      <c r="W88" s="1" t="b">
        <f t="shared" si="47"/>
        <v>0</v>
      </c>
      <c r="X88" s="1" t="b">
        <f t="shared" si="48"/>
        <v>0</v>
      </c>
      <c r="Y88" s="1" t="b">
        <f t="shared" si="49"/>
        <v>0</v>
      </c>
      <c r="Z88" s="1" t="b">
        <f t="shared" si="50"/>
        <v>0</v>
      </c>
      <c r="AA88" s="1" t="b">
        <f t="shared" si="51"/>
        <v>0</v>
      </c>
      <c r="AB88" s="1" t="b">
        <f t="shared" si="52"/>
        <v>0</v>
      </c>
      <c r="AC88" s="1" t="b">
        <f t="shared" si="53"/>
        <v>0</v>
      </c>
      <c r="AD88" s="1" t="b">
        <f t="shared" si="54"/>
        <v>0</v>
      </c>
      <c r="AE88" s="1" t="b">
        <f t="shared" si="35"/>
        <v>0</v>
      </c>
    </row>
    <row r="89" spans="1:31" x14ac:dyDescent="0.3">
      <c r="A89" s="1" t="s">
        <v>45</v>
      </c>
      <c r="B89" s="3">
        <v>70561</v>
      </c>
      <c r="C89" s="7">
        <v>32.814950000000003</v>
      </c>
      <c r="D89" s="7">
        <v>-117.13576999999999</v>
      </c>
      <c r="E89" s="6">
        <v>45201703</v>
      </c>
      <c r="F89" s="3">
        <v>135191</v>
      </c>
      <c r="G89" s="3">
        <v>31303</v>
      </c>
      <c r="H89" s="1">
        <v>88</v>
      </c>
      <c r="I89" s="1">
        <f>VLOOKUP(H89,HC_Clusters!$A$8:$E$135,2,FALSE)</f>
        <v>4</v>
      </c>
      <c r="L89" s="1" t="b">
        <f t="shared" si="36"/>
        <v>0</v>
      </c>
      <c r="M89" s="1" t="b">
        <f t="shared" si="37"/>
        <v>0</v>
      </c>
      <c r="N89" s="1" t="b">
        <f t="shared" si="38"/>
        <v>0</v>
      </c>
      <c r="O89" s="1" t="b">
        <f t="shared" si="39"/>
        <v>0</v>
      </c>
      <c r="P89" s="1" t="b">
        <f t="shared" si="40"/>
        <v>0</v>
      </c>
      <c r="Q89" s="1" t="b">
        <f t="shared" si="41"/>
        <v>0</v>
      </c>
      <c r="R89" s="1">
        <f t="shared" si="42"/>
        <v>-117.13576999999999</v>
      </c>
      <c r="S89" s="1">
        <f t="shared" si="43"/>
        <v>32.814950000000003</v>
      </c>
      <c r="T89" s="1" t="b">
        <f t="shared" si="44"/>
        <v>0</v>
      </c>
      <c r="U89" s="1" t="b">
        <f t="shared" si="45"/>
        <v>0</v>
      </c>
      <c r="V89" s="1" t="b">
        <f t="shared" si="46"/>
        <v>0</v>
      </c>
      <c r="W89" s="1" t="b">
        <f t="shared" si="47"/>
        <v>0</v>
      </c>
      <c r="X89" s="1" t="b">
        <f t="shared" si="48"/>
        <v>0</v>
      </c>
      <c r="Y89" s="1" t="b">
        <f t="shared" si="49"/>
        <v>0</v>
      </c>
      <c r="Z89" s="1" t="b">
        <f t="shared" si="50"/>
        <v>0</v>
      </c>
      <c r="AA89" s="1" t="b">
        <f t="shared" si="51"/>
        <v>0</v>
      </c>
      <c r="AB89" s="1" t="b">
        <f t="shared" si="52"/>
        <v>0</v>
      </c>
      <c r="AC89" s="1" t="b">
        <f t="shared" si="53"/>
        <v>0</v>
      </c>
      <c r="AD89" s="1" t="b">
        <f t="shared" si="54"/>
        <v>0</v>
      </c>
      <c r="AE89" s="1" t="b">
        <f t="shared" si="35"/>
        <v>0</v>
      </c>
    </row>
    <row r="90" spans="1:31" x14ac:dyDescent="0.3">
      <c r="A90" s="1" t="s">
        <v>95</v>
      </c>
      <c r="B90" s="3">
        <v>30456</v>
      </c>
      <c r="C90" s="7">
        <v>37.304000000000002</v>
      </c>
      <c r="D90" s="7">
        <v>-121.849783</v>
      </c>
      <c r="E90" s="6">
        <v>18861113</v>
      </c>
      <c r="F90" s="3">
        <v>73100</v>
      </c>
      <c r="G90" s="3">
        <v>30236</v>
      </c>
      <c r="H90" s="1">
        <v>89</v>
      </c>
      <c r="I90" s="1">
        <f>VLOOKUP(H90,HC_Clusters!$A$8:$E$135,2,FALSE)</f>
        <v>7</v>
      </c>
      <c r="L90" s="1" t="b">
        <f t="shared" si="36"/>
        <v>0</v>
      </c>
      <c r="M90" s="1" t="b">
        <f t="shared" si="37"/>
        <v>0</v>
      </c>
      <c r="N90" s="1" t="b">
        <f t="shared" si="38"/>
        <v>0</v>
      </c>
      <c r="O90" s="1" t="b">
        <f t="shared" si="39"/>
        <v>0</v>
      </c>
      <c r="P90" s="1" t="b">
        <f t="shared" si="40"/>
        <v>0</v>
      </c>
      <c r="Q90" s="1" t="b">
        <f t="shared" si="41"/>
        <v>0</v>
      </c>
      <c r="R90" s="1" t="b">
        <f t="shared" si="42"/>
        <v>0</v>
      </c>
      <c r="S90" s="1" t="b">
        <f t="shared" si="43"/>
        <v>0</v>
      </c>
      <c r="T90" s="1" t="b">
        <f t="shared" si="44"/>
        <v>0</v>
      </c>
      <c r="U90" s="1" t="b">
        <f t="shared" si="45"/>
        <v>0</v>
      </c>
      <c r="V90" s="1" t="b">
        <f t="shared" si="46"/>
        <v>0</v>
      </c>
      <c r="W90" s="1" t="b">
        <f t="shared" si="47"/>
        <v>0</v>
      </c>
      <c r="X90" s="1">
        <f t="shared" si="48"/>
        <v>-121.849783</v>
      </c>
      <c r="Y90" s="1">
        <f t="shared" si="49"/>
        <v>37.304000000000002</v>
      </c>
      <c r="Z90" s="1" t="b">
        <f t="shared" si="50"/>
        <v>0</v>
      </c>
      <c r="AA90" s="1" t="b">
        <f t="shared" si="51"/>
        <v>0</v>
      </c>
      <c r="AB90" s="1" t="b">
        <f t="shared" si="52"/>
        <v>0</v>
      </c>
      <c r="AC90" s="1" t="b">
        <f t="shared" si="53"/>
        <v>0</v>
      </c>
      <c r="AD90" s="1" t="b">
        <f t="shared" si="54"/>
        <v>0</v>
      </c>
      <c r="AE90" s="1" t="b">
        <f t="shared" si="35"/>
        <v>0</v>
      </c>
    </row>
    <row r="91" spans="1:31" x14ac:dyDescent="0.3">
      <c r="A91" s="1" t="s">
        <v>85</v>
      </c>
      <c r="B91" s="3">
        <v>32000</v>
      </c>
      <c r="C91" s="7">
        <v>32.794150999999999</v>
      </c>
      <c r="D91" s="7">
        <v>-96.765248999999997</v>
      </c>
      <c r="E91" s="3"/>
      <c r="F91" s="3">
        <v>1196508</v>
      </c>
      <c r="G91" s="3">
        <v>10982</v>
      </c>
      <c r="H91" s="1">
        <v>90</v>
      </c>
      <c r="I91" s="1">
        <f>VLOOKUP(H91,HC_Clusters!$A$8:$E$135,2,FALSE)</f>
        <v>3</v>
      </c>
      <c r="L91" s="1" t="b">
        <f t="shared" si="36"/>
        <v>0</v>
      </c>
      <c r="M91" s="1" t="b">
        <f t="shared" si="37"/>
        <v>0</v>
      </c>
      <c r="N91" s="1" t="b">
        <f t="shared" si="38"/>
        <v>0</v>
      </c>
      <c r="O91" s="1" t="b">
        <f t="shared" si="39"/>
        <v>0</v>
      </c>
      <c r="P91" s="1">
        <f t="shared" si="40"/>
        <v>-96.765248999999997</v>
      </c>
      <c r="Q91" s="1">
        <f t="shared" si="41"/>
        <v>32.794150999999999</v>
      </c>
      <c r="R91" s="1" t="b">
        <f t="shared" si="42"/>
        <v>0</v>
      </c>
      <c r="S91" s="1" t="b">
        <f t="shared" si="43"/>
        <v>0</v>
      </c>
      <c r="T91" s="1" t="b">
        <f t="shared" si="44"/>
        <v>0</v>
      </c>
      <c r="U91" s="1" t="b">
        <f t="shared" si="45"/>
        <v>0</v>
      </c>
      <c r="V91" s="1" t="b">
        <f t="shared" si="46"/>
        <v>0</v>
      </c>
      <c r="W91" s="1" t="b">
        <f t="shared" si="47"/>
        <v>0</v>
      </c>
      <c r="X91" s="1" t="b">
        <f t="shared" si="48"/>
        <v>0</v>
      </c>
      <c r="Y91" s="1" t="b">
        <f t="shared" si="49"/>
        <v>0</v>
      </c>
      <c r="Z91" s="1" t="b">
        <f t="shared" si="50"/>
        <v>0</v>
      </c>
      <c r="AA91" s="1" t="b">
        <f t="shared" si="51"/>
        <v>0</v>
      </c>
      <c r="AB91" s="1" t="b">
        <f t="shared" si="52"/>
        <v>0</v>
      </c>
      <c r="AC91" s="1" t="b">
        <f t="shared" si="53"/>
        <v>0</v>
      </c>
      <c r="AD91" s="1" t="b">
        <f t="shared" si="54"/>
        <v>0</v>
      </c>
      <c r="AE91" s="1" t="b">
        <f t="shared" si="35"/>
        <v>0</v>
      </c>
    </row>
    <row r="92" spans="1:31" x14ac:dyDescent="0.3">
      <c r="A92" s="1" t="s">
        <v>109</v>
      </c>
      <c r="B92" s="3">
        <v>40646</v>
      </c>
      <c r="C92" s="7">
        <v>30.67745</v>
      </c>
      <c r="D92" s="7">
        <v>-88.088959000000003</v>
      </c>
      <c r="E92" s="6">
        <v>17432045</v>
      </c>
      <c r="F92" s="3">
        <v>283496</v>
      </c>
      <c r="G92" s="3">
        <v>14769</v>
      </c>
      <c r="H92" s="1">
        <v>91</v>
      </c>
      <c r="I92" s="1">
        <f>VLOOKUP(H92,HC_Clusters!$A$8:$E$135,2,FALSE)</f>
        <v>3</v>
      </c>
      <c r="L92" s="1" t="b">
        <f t="shared" si="36"/>
        <v>0</v>
      </c>
      <c r="M92" s="1" t="b">
        <f t="shared" si="37"/>
        <v>0</v>
      </c>
      <c r="N92" s="1" t="b">
        <f t="shared" si="38"/>
        <v>0</v>
      </c>
      <c r="O92" s="1" t="b">
        <f t="shared" si="39"/>
        <v>0</v>
      </c>
      <c r="P92" s="1">
        <f t="shared" si="40"/>
        <v>-88.088959000000003</v>
      </c>
      <c r="Q92" s="1">
        <f t="shared" si="41"/>
        <v>30.67745</v>
      </c>
      <c r="R92" s="1" t="b">
        <f t="shared" si="42"/>
        <v>0</v>
      </c>
      <c r="S92" s="1" t="b">
        <f t="shared" si="43"/>
        <v>0</v>
      </c>
      <c r="T92" s="1" t="b">
        <f t="shared" si="44"/>
        <v>0</v>
      </c>
      <c r="U92" s="1" t="b">
        <f t="shared" si="45"/>
        <v>0</v>
      </c>
      <c r="V92" s="1" t="b">
        <f t="shared" si="46"/>
        <v>0</v>
      </c>
      <c r="W92" s="1" t="b">
        <f t="shared" si="47"/>
        <v>0</v>
      </c>
      <c r="X92" s="1" t="b">
        <f t="shared" si="48"/>
        <v>0</v>
      </c>
      <c r="Y92" s="1" t="b">
        <f t="shared" si="49"/>
        <v>0</v>
      </c>
      <c r="Z92" s="1" t="b">
        <f t="shared" si="50"/>
        <v>0</v>
      </c>
      <c r="AA92" s="1" t="b">
        <f t="shared" si="51"/>
        <v>0</v>
      </c>
      <c r="AB92" s="1" t="b">
        <f t="shared" si="52"/>
        <v>0</v>
      </c>
      <c r="AC92" s="1" t="b">
        <f t="shared" si="53"/>
        <v>0</v>
      </c>
      <c r="AD92" s="1" t="b">
        <f t="shared" si="54"/>
        <v>0</v>
      </c>
      <c r="AE92" s="1" t="b">
        <f t="shared" si="35"/>
        <v>0</v>
      </c>
    </row>
    <row r="93" spans="1:31" x14ac:dyDescent="0.3">
      <c r="A93" s="1" t="s">
        <v>18</v>
      </c>
      <c r="B93" s="3">
        <v>80250</v>
      </c>
      <c r="C93" s="7">
        <v>34.039236000000002</v>
      </c>
      <c r="D93" s="7">
        <v>-80.886341000000002</v>
      </c>
      <c r="E93" s="6">
        <v>83813226</v>
      </c>
      <c r="F93" s="3">
        <v>494358</v>
      </c>
      <c r="G93" s="3">
        <v>30721</v>
      </c>
      <c r="H93" s="1">
        <v>92</v>
      </c>
      <c r="I93" s="1">
        <f>VLOOKUP(H93,HC_Clusters!$A$8:$E$135,2,FALSE)</f>
        <v>5</v>
      </c>
      <c r="L93" s="1" t="b">
        <f t="shared" si="36"/>
        <v>0</v>
      </c>
      <c r="M93" s="1" t="b">
        <f t="shared" si="37"/>
        <v>0</v>
      </c>
      <c r="N93" s="1" t="b">
        <f t="shared" si="38"/>
        <v>0</v>
      </c>
      <c r="O93" s="1" t="b">
        <f t="shared" si="39"/>
        <v>0</v>
      </c>
      <c r="P93" s="1" t="b">
        <f t="shared" si="40"/>
        <v>0</v>
      </c>
      <c r="Q93" s="1" t="b">
        <f t="shared" si="41"/>
        <v>0</v>
      </c>
      <c r="R93" s="1" t="b">
        <f t="shared" si="42"/>
        <v>0</v>
      </c>
      <c r="S93" s="1" t="b">
        <f t="shared" si="43"/>
        <v>0</v>
      </c>
      <c r="T93" s="1">
        <f t="shared" si="44"/>
        <v>-80.886341000000002</v>
      </c>
      <c r="U93" s="1">
        <f t="shared" si="45"/>
        <v>34.039236000000002</v>
      </c>
      <c r="V93" s="1" t="b">
        <f t="shared" si="46"/>
        <v>0</v>
      </c>
      <c r="W93" s="1" t="b">
        <f t="shared" si="47"/>
        <v>0</v>
      </c>
      <c r="X93" s="1" t="b">
        <f t="shared" si="48"/>
        <v>0</v>
      </c>
      <c r="Y93" s="1" t="b">
        <f t="shared" si="49"/>
        <v>0</v>
      </c>
      <c r="Z93" s="1" t="b">
        <f t="shared" si="50"/>
        <v>0</v>
      </c>
      <c r="AA93" s="1" t="b">
        <f t="shared" si="51"/>
        <v>0</v>
      </c>
      <c r="AB93" s="1" t="b">
        <f t="shared" si="52"/>
        <v>0</v>
      </c>
      <c r="AC93" s="1" t="b">
        <f t="shared" si="53"/>
        <v>0</v>
      </c>
      <c r="AD93" s="1" t="b">
        <f t="shared" si="54"/>
        <v>0</v>
      </c>
      <c r="AE93" s="1" t="b">
        <f t="shared" si="35"/>
        <v>0</v>
      </c>
    </row>
    <row r="94" spans="1:31" x14ac:dyDescent="0.3">
      <c r="A94" s="1" t="s">
        <v>48</v>
      </c>
      <c r="B94" s="3">
        <v>65647</v>
      </c>
      <c r="C94" s="7">
        <v>27.959</v>
      </c>
      <c r="D94" s="7">
        <v>-82.482119999999995</v>
      </c>
      <c r="E94" s="6">
        <v>41948123</v>
      </c>
      <c r="F94" s="3">
        <v>349320</v>
      </c>
      <c r="G94" s="3">
        <v>39596</v>
      </c>
      <c r="H94" s="1">
        <v>93</v>
      </c>
      <c r="I94" s="1">
        <f>VLOOKUP(H94,HC_Clusters!$A$8:$E$135,2,FALSE)</f>
        <v>9</v>
      </c>
      <c r="L94" s="1" t="b">
        <f t="shared" si="36"/>
        <v>0</v>
      </c>
      <c r="M94" s="1" t="b">
        <f t="shared" si="37"/>
        <v>0</v>
      </c>
      <c r="N94" s="1" t="b">
        <f t="shared" si="38"/>
        <v>0</v>
      </c>
      <c r="O94" s="1" t="b">
        <f t="shared" si="39"/>
        <v>0</v>
      </c>
      <c r="P94" s="1" t="b">
        <f t="shared" si="40"/>
        <v>0</v>
      </c>
      <c r="Q94" s="1" t="b">
        <f t="shared" si="41"/>
        <v>0</v>
      </c>
      <c r="R94" s="1" t="b">
        <f t="shared" si="42"/>
        <v>0</v>
      </c>
      <c r="S94" s="1" t="b">
        <f t="shared" si="43"/>
        <v>0</v>
      </c>
      <c r="T94" s="1" t="b">
        <f t="shared" si="44"/>
        <v>0</v>
      </c>
      <c r="U94" s="1" t="b">
        <f t="shared" si="45"/>
        <v>0</v>
      </c>
      <c r="V94" s="1" t="b">
        <f t="shared" si="46"/>
        <v>0</v>
      </c>
      <c r="W94" s="1" t="b">
        <f t="shared" si="47"/>
        <v>0</v>
      </c>
      <c r="X94" s="1" t="b">
        <f t="shared" si="48"/>
        <v>0</v>
      </c>
      <c r="Y94" s="1" t="b">
        <f t="shared" si="49"/>
        <v>0</v>
      </c>
      <c r="Z94" s="1" t="b">
        <f t="shared" si="50"/>
        <v>0</v>
      </c>
      <c r="AA94" s="1" t="b">
        <f t="shared" si="51"/>
        <v>0</v>
      </c>
      <c r="AB94" s="1">
        <f t="shared" si="52"/>
        <v>-82.482119999999995</v>
      </c>
      <c r="AC94" s="1">
        <f t="shared" si="53"/>
        <v>27.959</v>
      </c>
      <c r="AD94" s="1" t="b">
        <f t="shared" si="54"/>
        <v>0</v>
      </c>
      <c r="AE94" s="1" t="b">
        <f t="shared" si="35"/>
        <v>0</v>
      </c>
    </row>
    <row r="95" spans="1:31" x14ac:dyDescent="0.3">
      <c r="A95" s="1" t="s">
        <v>77</v>
      </c>
      <c r="B95" s="3">
        <v>36000</v>
      </c>
      <c r="C95" s="7">
        <v>31.312750000000001</v>
      </c>
      <c r="D95" s="7">
        <v>-89.306918999999994</v>
      </c>
      <c r="E95" s="3">
        <v>6799370</v>
      </c>
      <c r="F95" s="3">
        <v>58745</v>
      </c>
      <c r="G95" s="3">
        <v>11604</v>
      </c>
      <c r="H95" s="1">
        <v>94</v>
      </c>
      <c r="I95" s="1">
        <f>VLOOKUP(H95,HC_Clusters!$A$8:$E$135,2,FALSE)</f>
        <v>3</v>
      </c>
      <c r="L95" s="1" t="b">
        <f t="shared" si="36"/>
        <v>0</v>
      </c>
      <c r="M95" s="1" t="b">
        <f t="shared" si="37"/>
        <v>0</v>
      </c>
      <c r="N95" s="1" t="b">
        <f t="shared" si="38"/>
        <v>0</v>
      </c>
      <c r="O95" s="1" t="b">
        <f t="shared" si="39"/>
        <v>0</v>
      </c>
      <c r="P95" s="1">
        <f t="shared" si="40"/>
        <v>-89.306918999999994</v>
      </c>
      <c r="Q95" s="1">
        <f t="shared" si="41"/>
        <v>31.312750000000001</v>
      </c>
      <c r="R95" s="1" t="b">
        <f t="shared" si="42"/>
        <v>0</v>
      </c>
      <c r="S95" s="1" t="b">
        <f t="shared" si="43"/>
        <v>0</v>
      </c>
      <c r="T95" s="1" t="b">
        <f t="shared" si="44"/>
        <v>0</v>
      </c>
      <c r="U95" s="1" t="b">
        <f t="shared" si="45"/>
        <v>0</v>
      </c>
      <c r="V95" s="1" t="b">
        <f t="shared" si="46"/>
        <v>0</v>
      </c>
      <c r="W95" s="1" t="b">
        <f t="shared" si="47"/>
        <v>0</v>
      </c>
      <c r="X95" s="1" t="b">
        <f t="shared" si="48"/>
        <v>0</v>
      </c>
      <c r="Y95" s="1" t="b">
        <f t="shared" si="49"/>
        <v>0</v>
      </c>
      <c r="Z95" s="1" t="b">
        <f t="shared" si="50"/>
        <v>0</v>
      </c>
      <c r="AA95" s="1" t="b">
        <f t="shared" si="51"/>
        <v>0</v>
      </c>
      <c r="AB95" s="1" t="b">
        <f t="shared" si="52"/>
        <v>0</v>
      </c>
      <c r="AC95" s="1" t="b">
        <f t="shared" si="53"/>
        <v>0</v>
      </c>
      <c r="AD95" s="1" t="b">
        <f t="shared" si="54"/>
        <v>0</v>
      </c>
      <c r="AE95" s="1" t="b">
        <f t="shared" si="35"/>
        <v>0</v>
      </c>
    </row>
    <row r="96" spans="1:31" x14ac:dyDescent="0.3">
      <c r="A96" s="1" t="s">
        <v>68</v>
      </c>
      <c r="B96" s="3">
        <v>50000</v>
      </c>
      <c r="C96" s="7">
        <v>37.424050000000001</v>
      </c>
      <c r="D96" s="7">
        <v>-122.16488699999999</v>
      </c>
      <c r="E96" s="3"/>
      <c r="F96" s="3">
        <v>16502606</v>
      </c>
      <c r="G96" s="3">
        <v>19945</v>
      </c>
      <c r="H96" s="1">
        <v>95</v>
      </c>
      <c r="I96" s="1">
        <f>VLOOKUP(H96,HC_Clusters!$A$8:$E$135,2,FALSE)</f>
        <v>7</v>
      </c>
      <c r="L96" s="1" t="b">
        <f t="shared" si="36"/>
        <v>0</v>
      </c>
      <c r="M96" s="1" t="b">
        <f t="shared" si="37"/>
        <v>0</v>
      </c>
      <c r="N96" s="1" t="b">
        <f t="shared" si="38"/>
        <v>0</v>
      </c>
      <c r="O96" s="1" t="b">
        <f t="shared" si="39"/>
        <v>0</v>
      </c>
      <c r="P96" s="1" t="b">
        <f t="shared" si="40"/>
        <v>0</v>
      </c>
      <c r="Q96" s="1" t="b">
        <f t="shared" si="41"/>
        <v>0</v>
      </c>
      <c r="R96" s="1" t="b">
        <f t="shared" si="42"/>
        <v>0</v>
      </c>
      <c r="S96" s="1" t="b">
        <f t="shared" si="43"/>
        <v>0</v>
      </c>
      <c r="T96" s="1" t="b">
        <f t="shared" si="44"/>
        <v>0</v>
      </c>
      <c r="U96" s="1" t="b">
        <f t="shared" si="45"/>
        <v>0</v>
      </c>
      <c r="V96" s="1" t="b">
        <f t="shared" si="46"/>
        <v>0</v>
      </c>
      <c r="W96" s="1" t="b">
        <f t="shared" si="47"/>
        <v>0</v>
      </c>
      <c r="X96" s="1">
        <f t="shared" si="48"/>
        <v>-122.16488699999999</v>
      </c>
      <c r="Y96" s="1">
        <f t="shared" si="49"/>
        <v>37.424050000000001</v>
      </c>
      <c r="Z96" s="1" t="b">
        <f t="shared" si="50"/>
        <v>0</v>
      </c>
      <c r="AA96" s="1" t="b">
        <f t="shared" si="51"/>
        <v>0</v>
      </c>
      <c r="AB96" s="1" t="b">
        <f t="shared" si="52"/>
        <v>0</v>
      </c>
      <c r="AC96" s="1" t="b">
        <f t="shared" si="53"/>
        <v>0</v>
      </c>
      <c r="AD96" s="1" t="b">
        <f t="shared" si="54"/>
        <v>0</v>
      </c>
      <c r="AE96" s="1" t="b">
        <f t="shared" si="35"/>
        <v>0</v>
      </c>
    </row>
    <row r="97" spans="1:31" x14ac:dyDescent="0.3">
      <c r="A97" s="1" t="s">
        <v>107</v>
      </c>
      <c r="B97" s="3">
        <v>49262</v>
      </c>
      <c r="C97" s="7">
        <v>43.041058999999997</v>
      </c>
      <c r="D97" s="7">
        <v>-76.144067000000007</v>
      </c>
      <c r="E97" s="3"/>
      <c r="F97" s="3">
        <v>913662</v>
      </c>
      <c r="G97" s="3">
        <v>20829</v>
      </c>
      <c r="H97" s="1">
        <v>96</v>
      </c>
      <c r="I97" s="1">
        <f>VLOOKUP(H97,HC_Clusters!$A$8:$E$135,2,FALSE)</f>
        <v>2</v>
      </c>
      <c r="L97" s="1" t="b">
        <f t="shared" si="36"/>
        <v>0</v>
      </c>
      <c r="M97" s="1" t="b">
        <f t="shared" si="37"/>
        <v>0</v>
      </c>
      <c r="N97" s="1">
        <f t="shared" si="38"/>
        <v>-76.144067000000007</v>
      </c>
      <c r="O97" s="1">
        <f t="shared" si="39"/>
        <v>43.041058999999997</v>
      </c>
      <c r="P97" s="1" t="b">
        <f t="shared" si="40"/>
        <v>0</v>
      </c>
      <c r="Q97" s="1" t="b">
        <f t="shared" si="41"/>
        <v>0</v>
      </c>
      <c r="R97" s="1" t="b">
        <f t="shared" si="42"/>
        <v>0</v>
      </c>
      <c r="S97" s="1" t="b">
        <f t="shared" si="43"/>
        <v>0</v>
      </c>
      <c r="T97" s="1" t="b">
        <f t="shared" si="44"/>
        <v>0</v>
      </c>
      <c r="U97" s="1" t="b">
        <f t="shared" si="45"/>
        <v>0</v>
      </c>
      <c r="V97" s="1" t="b">
        <f t="shared" si="46"/>
        <v>0</v>
      </c>
      <c r="W97" s="1" t="b">
        <f t="shared" si="47"/>
        <v>0</v>
      </c>
      <c r="X97" s="1" t="b">
        <f t="shared" si="48"/>
        <v>0</v>
      </c>
      <c r="Y97" s="1" t="b">
        <f t="shared" si="49"/>
        <v>0</v>
      </c>
      <c r="Z97" s="1" t="b">
        <f t="shared" si="50"/>
        <v>0</v>
      </c>
      <c r="AA97" s="1" t="b">
        <f t="shared" si="51"/>
        <v>0</v>
      </c>
      <c r="AB97" s="1" t="b">
        <f t="shared" si="52"/>
        <v>0</v>
      </c>
      <c r="AC97" s="1" t="b">
        <f t="shared" si="53"/>
        <v>0</v>
      </c>
      <c r="AD97" s="1" t="b">
        <f t="shared" si="54"/>
        <v>0</v>
      </c>
      <c r="AE97" s="1" t="b">
        <f t="shared" si="35"/>
        <v>0</v>
      </c>
    </row>
    <row r="98" spans="1:31" x14ac:dyDescent="0.3">
      <c r="A98" s="1" t="s">
        <v>108</v>
      </c>
      <c r="B98" s="3">
        <v>45000</v>
      </c>
      <c r="C98" s="7">
        <v>32.753900999999999</v>
      </c>
      <c r="D98" s="7">
        <v>-97.336248999999995</v>
      </c>
      <c r="E98" s="3"/>
      <c r="F98" s="3">
        <v>1191900</v>
      </c>
      <c r="G98" s="3">
        <v>9518</v>
      </c>
      <c r="H98" s="1">
        <v>97</v>
      </c>
      <c r="I98" s="1">
        <f>VLOOKUP(H98,HC_Clusters!$A$8:$E$135,2,FALSE)</f>
        <v>3</v>
      </c>
      <c r="L98" s="1" t="b">
        <f t="shared" si="36"/>
        <v>0</v>
      </c>
      <c r="M98" s="1" t="b">
        <f t="shared" si="37"/>
        <v>0</v>
      </c>
      <c r="N98" s="1" t="b">
        <f t="shared" si="38"/>
        <v>0</v>
      </c>
      <c r="O98" s="1" t="b">
        <f t="shared" si="39"/>
        <v>0</v>
      </c>
      <c r="P98" s="1">
        <f t="shared" si="40"/>
        <v>-97.336248999999995</v>
      </c>
      <c r="Q98" s="1">
        <f t="shared" si="41"/>
        <v>32.753900999999999</v>
      </c>
      <c r="R98" s="1" t="b">
        <f t="shared" si="42"/>
        <v>0</v>
      </c>
      <c r="S98" s="1" t="b">
        <f t="shared" si="43"/>
        <v>0</v>
      </c>
      <c r="T98" s="1" t="b">
        <f t="shared" si="44"/>
        <v>0</v>
      </c>
      <c r="U98" s="1" t="b">
        <f t="shared" si="45"/>
        <v>0</v>
      </c>
      <c r="V98" s="1" t="b">
        <f t="shared" si="46"/>
        <v>0</v>
      </c>
      <c r="W98" s="1" t="b">
        <f t="shared" si="47"/>
        <v>0</v>
      </c>
      <c r="X98" s="1" t="b">
        <f t="shared" si="48"/>
        <v>0</v>
      </c>
      <c r="Y98" s="1" t="b">
        <f t="shared" si="49"/>
        <v>0</v>
      </c>
      <c r="Z98" s="1" t="b">
        <f t="shared" si="50"/>
        <v>0</v>
      </c>
      <c r="AA98" s="1" t="b">
        <f t="shared" si="51"/>
        <v>0</v>
      </c>
      <c r="AB98" s="1" t="b">
        <f t="shared" si="52"/>
        <v>0</v>
      </c>
      <c r="AC98" s="1" t="b">
        <f t="shared" si="53"/>
        <v>0</v>
      </c>
      <c r="AD98" s="1" t="b">
        <f t="shared" si="54"/>
        <v>0</v>
      </c>
      <c r="AE98" s="1" t="b">
        <f t="shared" si="35"/>
        <v>0</v>
      </c>
    </row>
    <row r="99" spans="1:31" x14ac:dyDescent="0.3">
      <c r="A99" s="1" t="s">
        <v>47</v>
      </c>
      <c r="B99" s="3">
        <v>68532</v>
      </c>
      <c r="C99" s="7">
        <v>40.006816999999998</v>
      </c>
      <c r="D99" s="7">
        <v>-75.134677999999994</v>
      </c>
      <c r="E99" s="3"/>
      <c r="F99" s="3">
        <v>280731</v>
      </c>
      <c r="G99" s="3">
        <v>36855</v>
      </c>
      <c r="H99" s="1">
        <v>98</v>
      </c>
      <c r="I99" s="1">
        <f>VLOOKUP(H99,HC_Clusters!$A$8:$E$135,2,FALSE)</f>
        <v>2</v>
      </c>
      <c r="L99" s="1" t="b">
        <f t="shared" si="36"/>
        <v>0</v>
      </c>
      <c r="M99" s="1" t="b">
        <f t="shared" si="37"/>
        <v>0</v>
      </c>
      <c r="N99" s="1">
        <f t="shared" si="38"/>
        <v>-75.134677999999994</v>
      </c>
      <c r="O99" s="1">
        <f t="shared" si="39"/>
        <v>40.006816999999998</v>
      </c>
      <c r="P99" s="1" t="b">
        <f t="shared" si="40"/>
        <v>0</v>
      </c>
      <c r="Q99" s="1" t="b">
        <f t="shared" si="41"/>
        <v>0</v>
      </c>
      <c r="R99" s="1" t="b">
        <f t="shared" si="42"/>
        <v>0</v>
      </c>
      <c r="S99" s="1" t="b">
        <f t="shared" si="43"/>
        <v>0</v>
      </c>
      <c r="T99" s="1" t="b">
        <f t="shared" si="44"/>
        <v>0</v>
      </c>
      <c r="U99" s="1" t="b">
        <f t="shared" si="45"/>
        <v>0</v>
      </c>
      <c r="V99" s="1" t="b">
        <f t="shared" si="46"/>
        <v>0</v>
      </c>
      <c r="W99" s="1" t="b">
        <f t="shared" si="47"/>
        <v>0</v>
      </c>
      <c r="X99" s="1" t="b">
        <f t="shared" si="48"/>
        <v>0</v>
      </c>
      <c r="Y99" s="1" t="b">
        <f t="shared" si="49"/>
        <v>0</v>
      </c>
      <c r="Z99" s="1" t="b">
        <f t="shared" si="50"/>
        <v>0</v>
      </c>
      <c r="AA99" s="1" t="b">
        <f t="shared" si="51"/>
        <v>0</v>
      </c>
      <c r="AB99" s="1" t="b">
        <f t="shared" si="52"/>
        <v>0</v>
      </c>
      <c r="AC99" s="1" t="b">
        <f t="shared" si="53"/>
        <v>0</v>
      </c>
      <c r="AD99" s="1" t="b">
        <f t="shared" si="54"/>
        <v>0</v>
      </c>
      <c r="AE99" s="1" t="b">
        <f t="shared" si="35"/>
        <v>0</v>
      </c>
    </row>
    <row r="100" spans="1:31" x14ac:dyDescent="0.3">
      <c r="A100" s="1" t="s">
        <v>2</v>
      </c>
      <c r="B100" s="3">
        <v>102455</v>
      </c>
      <c r="C100" s="7">
        <v>35.974550000000001</v>
      </c>
      <c r="D100" s="7">
        <v>-83.946287999999996</v>
      </c>
      <c r="E100" s="3">
        <v>104368992</v>
      </c>
      <c r="F100" s="3">
        <v>848329</v>
      </c>
      <c r="G100" s="3">
        <v>30194</v>
      </c>
      <c r="H100" s="1">
        <v>99</v>
      </c>
      <c r="I100" s="1">
        <f>VLOOKUP(H100,HC_Clusters!$A$8:$E$135,2,FALSE)</f>
        <v>5</v>
      </c>
      <c r="L100" s="1" t="b">
        <f t="shared" si="36"/>
        <v>0</v>
      </c>
      <c r="M100" s="1" t="b">
        <f t="shared" si="37"/>
        <v>0</v>
      </c>
      <c r="N100" s="1" t="b">
        <f t="shared" si="38"/>
        <v>0</v>
      </c>
      <c r="O100" s="1" t="b">
        <f t="shared" si="39"/>
        <v>0</v>
      </c>
      <c r="P100" s="1" t="b">
        <f t="shared" si="40"/>
        <v>0</v>
      </c>
      <c r="Q100" s="1" t="b">
        <f t="shared" si="41"/>
        <v>0</v>
      </c>
      <c r="R100" s="1" t="b">
        <f t="shared" si="42"/>
        <v>0</v>
      </c>
      <c r="S100" s="1" t="b">
        <f t="shared" si="43"/>
        <v>0</v>
      </c>
      <c r="T100" s="1">
        <f t="shared" si="44"/>
        <v>-83.946287999999996</v>
      </c>
      <c r="U100" s="1">
        <f t="shared" si="45"/>
        <v>35.974550000000001</v>
      </c>
      <c r="V100" s="1" t="b">
        <f t="shared" si="46"/>
        <v>0</v>
      </c>
      <c r="W100" s="1" t="b">
        <f t="shared" si="47"/>
        <v>0</v>
      </c>
      <c r="X100" s="1" t="b">
        <f t="shared" si="48"/>
        <v>0</v>
      </c>
      <c r="Y100" s="1" t="b">
        <f t="shared" si="49"/>
        <v>0</v>
      </c>
      <c r="Z100" s="1" t="b">
        <f t="shared" si="50"/>
        <v>0</v>
      </c>
      <c r="AA100" s="1" t="b">
        <f t="shared" si="51"/>
        <v>0</v>
      </c>
      <c r="AB100" s="1" t="b">
        <f t="shared" si="52"/>
        <v>0</v>
      </c>
      <c r="AC100" s="1" t="b">
        <f t="shared" si="53"/>
        <v>0</v>
      </c>
      <c r="AD100" s="1" t="b">
        <f t="shared" si="54"/>
        <v>0</v>
      </c>
      <c r="AE100" s="1" t="b">
        <f t="shared" si="35"/>
        <v>0</v>
      </c>
    </row>
    <row r="101" spans="1:31" x14ac:dyDescent="0.3">
      <c r="A101" s="1" t="s">
        <v>11</v>
      </c>
      <c r="B101" s="3">
        <v>82600</v>
      </c>
      <c r="C101" s="7">
        <v>30.627800000000001</v>
      </c>
      <c r="D101" s="7">
        <v>-96.334199999999996</v>
      </c>
      <c r="E101" s="6">
        <v>87296532</v>
      </c>
      <c r="F101" s="3">
        <v>358946</v>
      </c>
      <c r="G101" s="3">
        <v>49861</v>
      </c>
      <c r="H101" s="1">
        <v>100</v>
      </c>
      <c r="I101" s="1">
        <f>VLOOKUP(H101,HC_Clusters!$A$8:$E$135,2,FALSE)</f>
        <v>3</v>
      </c>
      <c r="L101" s="1" t="b">
        <f t="shared" si="36"/>
        <v>0</v>
      </c>
      <c r="M101" s="1" t="b">
        <f t="shared" si="37"/>
        <v>0</v>
      </c>
      <c r="N101" s="1" t="b">
        <f t="shared" si="38"/>
        <v>0</v>
      </c>
      <c r="O101" s="1" t="b">
        <f t="shared" si="39"/>
        <v>0</v>
      </c>
      <c r="P101" s="1">
        <f t="shared" si="40"/>
        <v>-96.334199999999996</v>
      </c>
      <c r="Q101" s="1">
        <f t="shared" si="41"/>
        <v>30.627800000000001</v>
      </c>
      <c r="R101" s="1" t="b">
        <f t="shared" si="42"/>
        <v>0</v>
      </c>
      <c r="S101" s="1" t="b">
        <f t="shared" si="43"/>
        <v>0</v>
      </c>
      <c r="T101" s="1" t="b">
        <f t="shared" si="44"/>
        <v>0</v>
      </c>
      <c r="U101" s="1" t="b">
        <f t="shared" si="45"/>
        <v>0</v>
      </c>
      <c r="V101" s="1" t="b">
        <f t="shared" si="46"/>
        <v>0</v>
      </c>
      <c r="W101" s="1" t="b">
        <f t="shared" si="47"/>
        <v>0</v>
      </c>
      <c r="X101" s="1" t="b">
        <f t="shared" si="48"/>
        <v>0</v>
      </c>
      <c r="Y101" s="1" t="b">
        <f t="shared" si="49"/>
        <v>0</v>
      </c>
      <c r="Z101" s="1" t="b">
        <f t="shared" si="50"/>
        <v>0</v>
      </c>
      <c r="AA101" s="1" t="b">
        <f t="shared" si="51"/>
        <v>0</v>
      </c>
      <c r="AB101" s="1" t="b">
        <f t="shared" si="52"/>
        <v>0</v>
      </c>
      <c r="AC101" s="1" t="b">
        <f t="shared" si="53"/>
        <v>0</v>
      </c>
      <c r="AD101" s="1" t="b">
        <f t="shared" si="54"/>
        <v>0</v>
      </c>
      <c r="AE101" s="1" t="b">
        <f t="shared" si="35"/>
        <v>0</v>
      </c>
    </row>
    <row r="102" spans="1:31" x14ac:dyDescent="0.3">
      <c r="A102" s="1" t="s">
        <v>5</v>
      </c>
      <c r="B102" s="3">
        <v>101624</v>
      </c>
      <c r="C102" s="7">
        <v>30.305879999999998</v>
      </c>
      <c r="D102" s="7">
        <v>-97.750522000000004</v>
      </c>
      <c r="E102" s="3">
        <v>150295926</v>
      </c>
      <c r="F102" s="3">
        <v>2852959</v>
      </c>
      <c r="G102" s="3">
        <v>38437</v>
      </c>
      <c r="H102" s="1">
        <v>101</v>
      </c>
      <c r="I102" s="1">
        <f>VLOOKUP(H102,HC_Clusters!$A$8:$E$135,2,FALSE)</f>
        <v>3</v>
      </c>
      <c r="L102" s="1" t="b">
        <f t="shared" si="36"/>
        <v>0</v>
      </c>
      <c r="M102" s="1" t="b">
        <f t="shared" si="37"/>
        <v>0</v>
      </c>
      <c r="N102" s="1" t="b">
        <f t="shared" si="38"/>
        <v>0</v>
      </c>
      <c r="O102" s="1" t="b">
        <f t="shared" si="39"/>
        <v>0</v>
      </c>
      <c r="P102" s="1">
        <f t="shared" si="40"/>
        <v>-97.750522000000004</v>
      </c>
      <c r="Q102" s="1">
        <f t="shared" si="41"/>
        <v>30.305879999999998</v>
      </c>
      <c r="R102" s="1" t="b">
        <f t="shared" si="42"/>
        <v>0</v>
      </c>
      <c r="S102" s="1" t="b">
        <f t="shared" si="43"/>
        <v>0</v>
      </c>
      <c r="T102" s="1" t="b">
        <f t="shared" si="44"/>
        <v>0</v>
      </c>
      <c r="U102" s="1" t="b">
        <f t="shared" si="45"/>
        <v>0</v>
      </c>
      <c r="V102" s="1" t="b">
        <f t="shared" si="46"/>
        <v>0</v>
      </c>
      <c r="W102" s="1" t="b">
        <f t="shared" si="47"/>
        <v>0</v>
      </c>
      <c r="X102" s="1" t="b">
        <f t="shared" si="48"/>
        <v>0</v>
      </c>
      <c r="Y102" s="1" t="b">
        <f t="shared" si="49"/>
        <v>0</v>
      </c>
      <c r="Z102" s="1" t="b">
        <f t="shared" si="50"/>
        <v>0</v>
      </c>
      <c r="AA102" s="1" t="b">
        <f t="shared" si="51"/>
        <v>0</v>
      </c>
      <c r="AB102" s="1" t="b">
        <f t="shared" si="52"/>
        <v>0</v>
      </c>
      <c r="AC102" s="1" t="b">
        <f t="shared" si="53"/>
        <v>0</v>
      </c>
      <c r="AD102" s="1" t="b">
        <f t="shared" si="54"/>
        <v>0</v>
      </c>
      <c r="AE102" s="1" t="b">
        <f t="shared" si="35"/>
        <v>0</v>
      </c>
    </row>
    <row r="103" spans="1:31" x14ac:dyDescent="0.3">
      <c r="A103" s="1" t="s">
        <v>102</v>
      </c>
      <c r="B103" s="3">
        <v>30000</v>
      </c>
      <c r="C103" s="7">
        <v>29.880178000000001</v>
      </c>
      <c r="D103" s="7">
        <v>-97.929042999999993</v>
      </c>
      <c r="E103" s="6">
        <v>21741489</v>
      </c>
      <c r="F103" s="3">
        <v>119711</v>
      </c>
      <c r="G103" s="3">
        <v>34087</v>
      </c>
      <c r="H103" s="1">
        <v>102</v>
      </c>
      <c r="I103" s="1">
        <f>VLOOKUP(H103,HC_Clusters!$A$8:$E$135,2,FALSE)</f>
        <v>3</v>
      </c>
      <c r="L103" s="1" t="b">
        <f t="shared" si="36"/>
        <v>0</v>
      </c>
      <c r="M103" s="1" t="b">
        <f t="shared" si="37"/>
        <v>0</v>
      </c>
      <c r="N103" s="1" t="b">
        <f t="shared" si="38"/>
        <v>0</v>
      </c>
      <c r="O103" s="1" t="b">
        <f t="shared" si="39"/>
        <v>0</v>
      </c>
      <c r="P103" s="1">
        <f t="shared" si="40"/>
        <v>-97.929042999999993</v>
      </c>
      <c r="Q103" s="1">
        <f t="shared" si="41"/>
        <v>29.880178000000001</v>
      </c>
      <c r="R103" s="1" t="b">
        <f t="shared" si="42"/>
        <v>0</v>
      </c>
      <c r="S103" s="1" t="b">
        <f t="shared" si="43"/>
        <v>0</v>
      </c>
      <c r="T103" s="1" t="b">
        <f t="shared" si="44"/>
        <v>0</v>
      </c>
      <c r="U103" s="1" t="b">
        <f t="shared" si="45"/>
        <v>0</v>
      </c>
      <c r="V103" s="1" t="b">
        <f t="shared" si="46"/>
        <v>0</v>
      </c>
      <c r="W103" s="1" t="b">
        <f t="shared" si="47"/>
        <v>0</v>
      </c>
      <c r="X103" s="1" t="b">
        <f t="shared" si="48"/>
        <v>0</v>
      </c>
      <c r="Y103" s="1" t="b">
        <f t="shared" si="49"/>
        <v>0</v>
      </c>
      <c r="Z103" s="1" t="b">
        <f t="shared" si="50"/>
        <v>0</v>
      </c>
      <c r="AA103" s="1" t="b">
        <f t="shared" si="51"/>
        <v>0</v>
      </c>
      <c r="AB103" s="1" t="b">
        <f t="shared" si="52"/>
        <v>0</v>
      </c>
      <c r="AC103" s="1" t="b">
        <f t="shared" si="53"/>
        <v>0</v>
      </c>
      <c r="AD103" s="1" t="b">
        <f t="shared" si="54"/>
        <v>0</v>
      </c>
      <c r="AE103" s="1" t="b">
        <f t="shared" si="35"/>
        <v>0</v>
      </c>
    </row>
    <row r="104" spans="1:31" x14ac:dyDescent="0.3">
      <c r="A104" s="1" t="s">
        <v>32</v>
      </c>
      <c r="B104" s="3">
        <v>60454</v>
      </c>
      <c r="C104" s="7">
        <v>29.704346999999999</v>
      </c>
      <c r="D104" s="7">
        <v>-98.117429000000001</v>
      </c>
      <c r="E104" s="6">
        <v>59534895</v>
      </c>
      <c r="F104" s="3">
        <v>890930</v>
      </c>
      <c r="G104" s="3">
        <v>32327</v>
      </c>
      <c r="H104" s="1">
        <v>103</v>
      </c>
      <c r="I104" s="1">
        <f>VLOOKUP(H104,HC_Clusters!$A$8:$E$135,2,FALSE)</f>
        <v>3</v>
      </c>
      <c r="L104" s="1" t="b">
        <f t="shared" si="36"/>
        <v>0</v>
      </c>
      <c r="M104" s="1" t="b">
        <f t="shared" si="37"/>
        <v>0</v>
      </c>
      <c r="N104" s="1" t="b">
        <f t="shared" si="38"/>
        <v>0</v>
      </c>
      <c r="O104" s="1" t="b">
        <f t="shared" si="39"/>
        <v>0</v>
      </c>
      <c r="P104" s="1">
        <f t="shared" si="40"/>
        <v>-98.117429000000001</v>
      </c>
      <c r="Q104" s="1">
        <f t="shared" si="41"/>
        <v>29.704346999999999</v>
      </c>
      <c r="R104" s="1" t="b">
        <f t="shared" si="42"/>
        <v>0</v>
      </c>
      <c r="S104" s="1" t="b">
        <f t="shared" si="43"/>
        <v>0</v>
      </c>
      <c r="T104" s="1" t="b">
        <f t="shared" si="44"/>
        <v>0</v>
      </c>
      <c r="U104" s="1" t="b">
        <f t="shared" si="45"/>
        <v>0</v>
      </c>
      <c r="V104" s="1" t="b">
        <f t="shared" si="46"/>
        <v>0</v>
      </c>
      <c r="W104" s="1" t="b">
        <f t="shared" si="47"/>
        <v>0</v>
      </c>
      <c r="X104" s="1" t="b">
        <f t="shared" si="48"/>
        <v>0</v>
      </c>
      <c r="Y104" s="1" t="b">
        <f t="shared" si="49"/>
        <v>0</v>
      </c>
      <c r="Z104" s="1" t="b">
        <f t="shared" si="50"/>
        <v>0</v>
      </c>
      <c r="AA104" s="1" t="b">
        <f t="shared" si="51"/>
        <v>0</v>
      </c>
      <c r="AB104" s="1" t="b">
        <f t="shared" si="52"/>
        <v>0</v>
      </c>
      <c r="AC104" s="1" t="b">
        <f t="shared" si="53"/>
        <v>0</v>
      </c>
      <c r="AD104" s="1" t="b">
        <f t="shared" si="54"/>
        <v>0</v>
      </c>
      <c r="AE104" s="1" t="b">
        <f t="shared" si="35"/>
        <v>0</v>
      </c>
    </row>
    <row r="105" spans="1:31" x14ac:dyDescent="0.3">
      <c r="A105" s="1" t="s">
        <v>122</v>
      </c>
      <c r="B105" s="3">
        <v>26248</v>
      </c>
      <c r="C105" s="7">
        <v>41.66395</v>
      </c>
      <c r="D105" s="7">
        <v>-83.581648999999999</v>
      </c>
      <c r="E105" s="3">
        <v>19485449</v>
      </c>
      <c r="F105" s="3">
        <v>197374</v>
      </c>
      <c r="G105" s="3">
        <v>22610</v>
      </c>
      <c r="H105" s="1">
        <v>104</v>
      </c>
      <c r="I105" s="1">
        <f>VLOOKUP(H105,HC_Clusters!$A$8:$E$135,2,FALSE)</f>
        <v>2</v>
      </c>
      <c r="L105" s="1" t="b">
        <f t="shared" si="36"/>
        <v>0</v>
      </c>
      <c r="M105" s="1" t="b">
        <f t="shared" si="37"/>
        <v>0</v>
      </c>
      <c r="N105" s="1">
        <f t="shared" si="38"/>
        <v>-83.581648999999999</v>
      </c>
      <c r="O105" s="1">
        <f t="shared" si="39"/>
        <v>41.66395</v>
      </c>
      <c r="P105" s="1" t="b">
        <f t="shared" si="40"/>
        <v>0</v>
      </c>
      <c r="Q105" s="1" t="b">
        <f t="shared" si="41"/>
        <v>0</v>
      </c>
      <c r="R105" s="1" t="b">
        <f t="shared" si="42"/>
        <v>0</v>
      </c>
      <c r="S105" s="1" t="b">
        <f t="shared" si="43"/>
        <v>0</v>
      </c>
      <c r="T105" s="1" t="b">
        <f t="shared" si="44"/>
        <v>0</v>
      </c>
      <c r="U105" s="1" t="b">
        <f t="shared" si="45"/>
        <v>0</v>
      </c>
      <c r="V105" s="1" t="b">
        <f t="shared" si="46"/>
        <v>0</v>
      </c>
      <c r="W105" s="1" t="b">
        <f t="shared" si="47"/>
        <v>0</v>
      </c>
      <c r="X105" s="1" t="b">
        <f t="shared" si="48"/>
        <v>0</v>
      </c>
      <c r="Y105" s="1" t="b">
        <f t="shared" si="49"/>
        <v>0</v>
      </c>
      <c r="Z105" s="1" t="b">
        <f t="shared" si="50"/>
        <v>0</v>
      </c>
      <c r="AA105" s="1" t="b">
        <f t="shared" si="51"/>
        <v>0</v>
      </c>
      <c r="AB105" s="1" t="b">
        <f t="shared" si="52"/>
        <v>0</v>
      </c>
      <c r="AC105" s="1" t="b">
        <f t="shared" si="53"/>
        <v>0</v>
      </c>
      <c r="AD105" s="1" t="b">
        <f t="shared" si="54"/>
        <v>0</v>
      </c>
      <c r="AE105" s="1" t="b">
        <f t="shared" si="35"/>
        <v>0</v>
      </c>
    </row>
    <row r="106" spans="1:31" x14ac:dyDescent="0.3">
      <c r="A106" s="1" t="s">
        <v>103</v>
      </c>
      <c r="B106" s="3">
        <v>30000</v>
      </c>
      <c r="C106" s="7">
        <v>31.808599999999998</v>
      </c>
      <c r="D106" s="7">
        <v>-85.97</v>
      </c>
      <c r="E106" s="3">
        <v>15246720</v>
      </c>
      <c r="F106" s="3">
        <v>30640</v>
      </c>
      <c r="G106" s="3">
        <v>28322</v>
      </c>
      <c r="H106" s="1">
        <v>105</v>
      </c>
      <c r="I106" s="1">
        <f>VLOOKUP(H106,HC_Clusters!$A$8:$E$135,2,FALSE)</f>
        <v>3</v>
      </c>
      <c r="L106" s="1" t="b">
        <f t="shared" si="36"/>
        <v>0</v>
      </c>
      <c r="M106" s="1" t="b">
        <f t="shared" si="37"/>
        <v>0</v>
      </c>
      <c r="N106" s="1" t="b">
        <f t="shared" si="38"/>
        <v>0</v>
      </c>
      <c r="O106" s="1" t="b">
        <f t="shared" si="39"/>
        <v>0</v>
      </c>
      <c r="P106" s="1">
        <f t="shared" si="40"/>
        <v>-85.97</v>
      </c>
      <c r="Q106" s="1">
        <f t="shared" si="41"/>
        <v>31.808599999999998</v>
      </c>
      <c r="R106" s="1" t="b">
        <f t="shared" si="42"/>
        <v>0</v>
      </c>
      <c r="S106" s="1" t="b">
        <f t="shared" si="43"/>
        <v>0</v>
      </c>
      <c r="T106" s="1" t="b">
        <f t="shared" si="44"/>
        <v>0</v>
      </c>
      <c r="U106" s="1" t="b">
        <f t="shared" si="45"/>
        <v>0</v>
      </c>
      <c r="V106" s="1" t="b">
        <f t="shared" si="46"/>
        <v>0</v>
      </c>
      <c r="W106" s="1" t="b">
        <f t="shared" si="47"/>
        <v>0</v>
      </c>
      <c r="X106" s="1" t="b">
        <f t="shared" si="48"/>
        <v>0</v>
      </c>
      <c r="Y106" s="1" t="b">
        <f t="shared" si="49"/>
        <v>0</v>
      </c>
      <c r="Z106" s="1" t="b">
        <f t="shared" si="50"/>
        <v>0</v>
      </c>
      <c r="AA106" s="1" t="b">
        <f t="shared" si="51"/>
        <v>0</v>
      </c>
      <c r="AB106" s="1" t="b">
        <f t="shared" si="52"/>
        <v>0</v>
      </c>
      <c r="AC106" s="1" t="b">
        <f t="shared" si="53"/>
        <v>0</v>
      </c>
      <c r="AD106" s="1" t="b">
        <f t="shared" si="54"/>
        <v>0</v>
      </c>
      <c r="AE106" s="1" t="b">
        <f t="shared" si="35"/>
        <v>0</v>
      </c>
    </row>
    <row r="107" spans="1:31" x14ac:dyDescent="0.3">
      <c r="A107" s="1" t="s">
        <v>117</v>
      </c>
      <c r="B107" s="3">
        <v>73208</v>
      </c>
      <c r="C107" s="7">
        <v>30.065846000000001</v>
      </c>
      <c r="D107" s="7">
        <v>-89.931354999999996</v>
      </c>
      <c r="E107" s="3"/>
      <c r="F107" s="3">
        <v>1014985</v>
      </c>
      <c r="G107" s="3">
        <v>13359</v>
      </c>
      <c r="H107" s="1">
        <v>106</v>
      </c>
      <c r="I107" s="1">
        <f>VLOOKUP(H107,HC_Clusters!$A$8:$E$135,2,FALSE)</f>
        <v>3</v>
      </c>
      <c r="L107" s="1" t="b">
        <f t="shared" si="36"/>
        <v>0</v>
      </c>
      <c r="M107" s="1" t="b">
        <f t="shared" si="37"/>
        <v>0</v>
      </c>
      <c r="N107" s="1" t="b">
        <f t="shared" si="38"/>
        <v>0</v>
      </c>
      <c r="O107" s="1" t="b">
        <f t="shared" si="39"/>
        <v>0</v>
      </c>
      <c r="P107" s="1">
        <f t="shared" si="40"/>
        <v>-89.931354999999996</v>
      </c>
      <c r="Q107" s="1">
        <f t="shared" si="41"/>
        <v>30.065846000000001</v>
      </c>
      <c r="R107" s="1" t="b">
        <f t="shared" si="42"/>
        <v>0</v>
      </c>
      <c r="S107" s="1" t="b">
        <f t="shared" si="43"/>
        <v>0</v>
      </c>
      <c r="T107" s="1" t="b">
        <f t="shared" si="44"/>
        <v>0</v>
      </c>
      <c r="U107" s="1" t="b">
        <f t="shared" si="45"/>
        <v>0</v>
      </c>
      <c r="V107" s="1" t="b">
        <f t="shared" si="46"/>
        <v>0</v>
      </c>
      <c r="W107" s="1" t="b">
        <f t="shared" si="47"/>
        <v>0</v>
      </c>
      <c r="X107" s="1" t="b">
        <f t="shared" si="48"/>
        <v>0</v>
      </c>
      <c r="Y107" s="1" t="b">
        <f t="shared" si="49"/>
        <v>0</v>
      </c>
      <c r="Z107" s="1" t="b">
        <f t="shared" si="50"/>
        <v>0</v>
      </c>
      <c r="AA107" s="1" t="b">
        <f t="shared" si="51"/>
        <v>0</v>
      </c>
      <c r="AB107" s="1" t="b">
        <f t="shared" si="52"/>
        <v>0</v>
      </c>
      <c r="AC107" s="1" t="b">
        <f t="shared" si="53"/>
        <v>0</v>
      </c>
      <c r="AD107" s="1" t="b">
        <f t="shared" si="54"/>
        <v>0</v>
      </c>
      <c r="AE107" s="1" t="b">
        <f t="shared" si="35"/>
        <v>0</v>
      </c>
    </row>
    <row r="108" spans="1:31" x14ac:dyDescent="0.3">
      <c r="A108" s="1" t="s">
        <v>78</v>
      </c>
      <c r="B108" s="3">
        <v>35542</v>
      </c>
      <c r="C108" s="7">
        <v>36.127749999999999</v>
      </c>
      <c r="D108" s="7">
        <v>-95.916407000000007</v>
      </c>
      <c r="E108" s="3"/>
      <c r="F108" s="3">
        <v>800925</v>
      </c>
      <c r="G108" s="3">
        <v>4092</v>
      </c>
      <c r="H108" s="1">
        <v>107</v>
      </c>
      <c r="I108" s="1">
        <f>VLOOKUP(H108,HC_Clusters!$A$8:$E$135,2,FALSE)</f>
        <v>3</v>
      </c>
      <c r="L108" s="1" t="b">
        <f t="shared" si="36"/>
        <v>0</v>
      </c>
      <c r="M108" s="1" t="b">
        <f t="shared" si="37"/>
        <v>0</v>
      </c>
      <c r="N108" s="1" t="b">
        <f t="shared" si="38"/>
        <v>0</v>
      </c>
      <c r="O108" s="1" t="b">
        <f t="shared" si="39"/>
        <v>0</v>
      </c>
      <c r="P108" s="1">
        <f t="shared" si="40"/>
        <v>-95.916407000000007</v>
      </c>
      <c r="Q108" s="1">
        <f t="shared" si="41"/>
        <v>36.127749999999999</v>
      </c>
      <c r="R108" s="1" t="b">
        <f t="shared" si="42"/>
        <v>0</v>
      </c>
      <c r="S108" s="1" t="b">
        <f t="shared" si="43"/>
        <v>0</v>
      </c>
      <c r="T108" s="1" t="b">
        <f t="shared" si="44"/>
        <v>0</v>
      </c>
      <c r="U108" s="1" t="b">
        <f t="shared" si="45"/>
        <v>0</v>
      </c>
      <c r="V108" s="1" t="b">
        <f t="shared" si="46"/>
        <v>0</v>
      </c>
      <c r="W108" s="1" t="b">
        <f t="shared" si="47"/>
        <v>0</v>
      </c>
      <c r="X108" s="1" t="b">
        <f t="shared" si="48"/>
        <v>0</v>
      </c>
      <c r="Y108" s="1" t="b">
        <f t="shared" si="49"/>
        <v>0</v>
      </c>
      <c r="Z108" s="1" t="b">
        <f t="shared" si="50"/>
        <v>0</v>
      </c>
      <c r="AA108" s="1" t="b">
        <f t="shared" si="51"/>
        <v>0</v>
      </c>
      <c r="AB108" s="1" t="b">
        <f t="shared" si="52"/>
        <v>0</v>
      </c>
      <c r="AC108" s="1" t="b">
        <f t="shared" si="53"/>
        <v>0</v>
      </c>
      <c r="AD108" s="1" t="b">
        <f t="shared" si="54"/>
        <v>0</v>
      </c>
      <c r="AE108" s="1" t="b">
        <f t="shared" si="35"/>
        <v>0</v>
      </c>
    </row>
    <row r="109" spans="1:31" x14ac:dyDescent="0.3">
      <c r="A109" s="1" t="s">
        <v>46</v>
      </c>
      <c r="B109" s="3">
        <v>70100</v>
      </c>
      <c r="C109" s="7">
        <v>33.527746</v>
      </c>
      <c r="D109" s="7">
        <v>-86.799222999999998</v>
      </c>
      <c r="E109" s="6">
        <v>25690048</v>
      </c>
      <c r="F109" s="3">
        <v>326970</v>
      </c>
      <c r="G109" s="3">
        <v>17575</v>
      </c>
      <c r="H109" s="1">
        <v>108</v>
      </c>
      <c r="I109" s="1">
        <f>VLOOKUP(H109,HC_Clusters!$A$8:$E$135,2,FALSE)</f>
        <v>3</v>
      </c>
      <c r="L109" s="1" t="b">
        <f t="shared" si="36"/>
        <v>0</v>
      </c>
      <c r="M109" s="1" t="b">
        <f t="shared" si="37"/>
        <v>0</v>
      </c>
      <c r="N109" s="1" t="b">
        <f t="shared" si="38"/>
        <v>0</v>
      </c>
      <c r="O109" s="1" t="b">
        <f t="shared" si="39"/>
        <v>0</v>
      </c>
      <c r="P109" s="1">
        <f t="shared" si="40"/>
        <v>-86.799222999999998</v>
      </c>
      <c r="Q109" s="1">
        <f t="shared" si="41"/>
        <v>33.527746</v>
      </c>
      <c r="R109" s="1" t="b">
        <f t="shared" si="42"/>
        <v>0</v>
      </c>
      <c r="S109" s="1" t="b">
        <f t="shared" si="43"/>
        <v>0</v>
      </c>
      <c r="T109" s="1" t="b">
        <f t="shared" si="44"/>
        <v>0</v>
      </c>
      <c r="U109" s="1" t="b">
        <f t="shared" si="45"/>
        <v>0</v>
      </c>
      <c r="V109" s="1" t="b">
        <f t="shared" si="46"/>
        <v>0</v>
      </c>
      <c r="W109" s="1" t="b">
        <f t="shared" si="47"/>
        <v>0</v>
      </c>
      <c r="X109" s="1" t="b">
        <f t="shared" si="48"/>
        <v>0</v>
      </c>
      <c r="Y109" s="1" t="b">
        <f t="shared" si="49"/>
        <v>0</v>
      </c>
      <c r="Z109" s="1" t="b">
        <f t="shared" si="50"/>
        <v>0</v>
      </c>
      <c r="AA109" s="1" t="b">
        <f t="shared" si="51"/>
        <v>0</v>
      </c>
      <c r="AB109" s="1" t="b">
        <f t="shared" si="52"/>
        <v>0</v>
      </c>
      <c r="AC109" s="1" t="b">
        <f t="shared" si="53"/>
        <v>0</v>
      </c>
      <c r="AD109" s="1" t="b">
        <f t="shared" si="54"/>
        <v>0</v>
      </c>
      <c r="AE109" s="1" t="b">
        <f t="shared" si="35"/>
        <v>0</v>
      </c>
    </row>
    <row r="110" spans="1:31" x14ac:dyDescent="0.3">
      <c r="A110" s="1" t="s">
        <v>71</v>
      </c>
      <c r="B110" s="3">
        <v>45301</v>
      </c>
      <c r="C110" s="7">
        <v>28.504747999999999</v>
      </c>
      <c r="D110" s="7">
        <v>-81.374247999999994</v>
      </c>
      <c r="E110" s="6">
        <v>42762625</v>
      </c>
      <c r="F110" s="3">
        <v>127129</v>
      </c>
      <c r="G110" s="3">
        <v>58587</v>
      </c>
      <c r="H110" s="1">
        <v>109</v>
      </c>
      <c r="I110" s="1">
        <f>VLOOKUP(H110,HC_Clusters!$A$8:$E$135,2,FALSE)</f>
        <v>9</v>
      </c>
      <c r="L110" s="1" t="b">
        <f t="shared" si="36"/>
        <v>0</v>
      </c>
      <c r="M110" s="1" t="b">
        <f t="shared" si="37"/>
        <v>0</v>
      </c>
      <c r="N110" s="1" t="b">
        <f t="shared" si="38"/>
        <v>0</v>
      </c>
      <c r="O110" s="1" t="b">
        <f t="shared" si="39"/>
        <v>0</v>
      </c>
      <c r="P110" s="1" t="b">
        <f t="shared" si="40"/>
        <v>0</v>
      </c>
      <c r="Q110" s="1" t="b">
        <f t="shared" si="41"/>
        <v>0</v>
      </c>
      <c r="R110" s="1" t="b">
        <f t="shared" si="42"/>
        <v>0</v>
      </c>
      <c r="S110" s="1" t="b">
        <f t="shared" si="43"/>
        <v>0</v>
      </c>
      <c r="T110" s="1" t="b">
        <f t="shared" si="44"/>
        <v>0</v>
      </c>
      <c r="U110" s="1" t="b">
        <f t="shared" si="45"/>
        <v>0</v>
      </c>
      <c r="V110" s="1" t="b">
        <f t="shared" si="46"/>
        <v>0</v>
      </c>
      <c r="W110" s="1" t="b">
        <f t="shared" si="47"/>
        <v>0</v>
      </c>
      <c r="X110" s="1" t="b">
        <f t="shared" si="48"/>
        <v>0</v>
      </c>
      <c r="Y110" s="1" t="b">
        <f t="shared" si="49"/>
        <v>0</v>
      </c>
      <c r="Z110" s="1" t="b">
        <f t="shared" si="50"/>
        <v>0</v>
      </c>
      <c r="AA110" s="1" t="b">
        <f t="shared" si="51"/>
        <v>0</v>
      </c>
      <c r="AB110" s="1">
        <f t="shared" si="52"/>
        <v>-81.374247999999994</v>
      </c>
      <c r="AC110" s="1">
        <f t="shared" si="53"/>
        <v>28.504747999999999</v>
      </c>
      <c r="AD110" s="1" t="b">
        <f t="shared" si="54"/>
        <v>0</v>
      </c>
      <c r="AE110" s="1" t="b">
        <f t="shared" si="35"/>
        <v>0</v>
      </c>
    </row>
    <row r="111" spans="1:31" x14ac:dyDescent="0.3">
      <c r="A111" s="1" t="s">
        <v>41</v>
      </c>
      <c r="B111" s="3">
        <v>94118</v>
      </c>
      <c r="C111" s="7">
        <v>34.112101000000003</v>
      </c>
      <c r="D111" s="7">
        <v>-118.41120100000001</v>
      </c>
      <c r="E111" s="3">
        <v>66003893</v>
      </c>
      <c r="F111" s="3">
        <v>2975615</v>
      </c>
      <c r="G111" s="3">
        <v>40675</v>
      </c>
      <c r="H111" s="1">
        <v>110</v>
      </c>
      <c r="I111" s="1">
        <f>VLOOKUP(H111,HC_Clusters!$A$8:$E$135,2,FALSE)</f>
        <v>4</v>
      </c>
      <c r="L111" s="1" t="b">
        <f t="shared" si="36"/>
        <v>0</v>
      </c>
      <c r="M111" s="1" t="b">
        <f t="shared" si="37"/>
        <v>0</v>
      </c>
      <c r="N111" s="1" t="b">
        <f t="shared" si="38"/>
        <v>0</v>
      </c>
      <c r="O111" s="1" t="b">
        <f t="shared" si="39"/>
        <v>0</v>
      </c>
      <c r="P111" s="1" t="b">
        <f t="shared" si="40"/>
        <v>0</v>
      </c>
      <c r="Q111" s="1" t="b">
        <f t="shared" si="41"/>
        <v>0</v>
      </c>
      <c r="R111" s="1">
        <f t="shared" si="42"/>
        <v>-118.41120100000001</v>
      </c>
      <c r="S111" s="1">
        <f t="shared" si="43"/>
        <v>34.112101000000003</v>
      </c>
      <c r="T111" s="1" t="b">
        <f t="shared" si="44"/>
        <v>0</v>
      </c>
      <c r="U111" s="1" t="b">
        <f t="shared" si="45"/>
        <v>0</v>
      </c>
      <c r="V111" s="1" t="b">
        <f t="shared" si="46"/>
        <v>0</v>
      </c>
      <c r="W111" s="1" t="b">
        <f t="shared" si="47"/>
        <v>0</v>
      </c>
      <c r="X111" s="1" t="b">
        <f t="shared" si="48"/>
        <v>0</v>
      </c>
      <c r="Y111" s="1" t="b">
        <f t="shared" si="49"/>
        <v>0</v>
      </c>
      <c r="Z111" s="1" t="b">
        <f t="shared" si="50"/>
        <v>0</v>
      </c>
      <c r="AA111" s="1" t="b">
        <f t="shared" si="51"/>
        <v>0</v>
      </c>
      <c r="AB111" s="1" t="b">
        <f t="shared" si="52"/>
        <v>0</v>
      </c>
      <c r="AC111" s="1" t="b">
        <f t="shared" si="53"/>
        <v>0</v>
      </c>
      <c r="AD111" s="1" t="b">
        <f t="shared" si="54"/>
        <v>0</v>
      </c>
      <c r="AE111" s="1" t="b">
        <f t="shared" si="35"/>
        <v>0</v>
      </c>
    </row>
    <row r="112" spans="1:31" x14ac:dyDescent="0.3">
      <c r="A112" s="1" t="s">
        <v>113</v>
      </c>
      <c r="B112" s="3">
        <v>36800</v>
      </c>
      <c r="C112" s="7">
        <v>36.208286999999999</v>
      </c>
      <c r="D112" s="7">
        <v>-115.33381</v>
      </c>
      <c r="E112" s="6">
        <v>59544869</v>
      </c>
      <c r="F112" s="3">
        <v>168560</v>
      </c>
      <c r="G112" s="3">
        <v>27378</v>
      </c>
      <c r="H112" s="1">
        <v>111</v>
      </c>
      <c r="I112" s="1">
        <f>VLOOKUP(H112,HC_Clusters!$A$8:$E$135,2,FALSE)</f>
        <v>4</v>
      </c>
      <c r="L112" s="1" t="b">
        <f t="shared" si="36"/>
        <v>0</v>
      </c>
      <c r="M112" s="1" t="b">
        <f t="shared" si="37"/>
        <v>0</v>
      </c>
      <c r="N112" s="1" t="b">
        <f t="shared" si="38"/>
        <v>0</v>
      </c>
      <c r="O112" s="1" t="b">
        <f t="shared" si="39"/>
        <v>0</v>
      </c>
      <c r="P112" s="1" t="b">
        <f t="shared" si="40"/>
        <v>0</v>
      </c>
      <c r="Q112" s="1" t="b">
        <f t="shared" si="41"/>
        <v>0</v>
      </c>
      <c r="R112" s="1">
        <f t="shared" si="42"/>
        <v>-115.33381</v>
      </c>
      <c r="S112" s="1">
        <f t="shared" si="43"/>
        <v>36.208286999999999</v>
      </c>
      <c r="T112" s="1" t="b">
        <f t="shared" si="44"/>
        <v>0</v>
      </c>
      <c r="U112" s="1" t="b">
        <f t="shared" si="45"/>
        <v>0</v>
      </c>
      <c r="V112" s="1" t="b">
        <f t="shared" si="46"/>
        <v>0</v>
      </c>
      <c r="W112" s="1" t="b">
        <f t="shared" si="47"/>
        <v>0</v>
      </c>
      <c r="X112" s="1" t="b">
        <f t="shared" si="48"/>
        <v>0</v>
      </c>
      <c r="Y112" s="1" t="b">
        <f t="shared" si="49"/>
        <v>0</v>
      </c>
      <c r="Z112" s="1" t="b">
        <f t="shared" si="50"/>
        <v>0</v>
      </c>
      <c r="AA112" s="1" t="b">
        <f t="shared" si="51"/>
        <v>0</v>
      </c>
      <c r="AB112" s="1" t="b">
        <f t="shared" si="52"/>
        <v>0</v>
      </c>
      <c r="AC112" s="1" t="b">
        <f t="shared" si="53"/>
        <v>0</v>
      </c>
      <c r="AD112" s="1" t="b">
        <f t="shared" si="54"/>
        <v>0</v>
      </c>
      <c r="AE112" s="1" t="b">
        <f t="shared" si="35"/>
        <v>0</v>
      </c>
    </row>
    <row r="113" spans="1:31" x14ac:dyDescent="0.3">
      <c r="A113" s="1" t="s">
        <v>6</v>
      </c>
      <c r="B113" s="3">
        <v>93607</v>
      </c>
      <c r="C113" s="7">
        <v>34.112101000000003</v>
      </c>
      <c r="D113" s="7">
        <v>-118.41120100000001</v>
      </c>
      <c r="E113" s="3"/>
      <c r="F113" s="3">
        <v>3517173</v>
      </c>
      <c r="G113" s="3">
        <v>38810</v>
      </c>
      <c r="H113" s="1">
        <v>112</v>
      </c>
      <c r="I113" s="1">
        <f>VLOOKUP(H113,HC_Clusters!$A$8:$E$135,2,FALSE)</f>
        <v>4</v>
      </c>
      <c r="L113" s="1" t="b">
        <f t="shared" si="36"/>
        <v>0</v>
      </c>
      <c r="M113" s="1" t="b">
        <f t="shared" si="37"/>
        <v>0</v>
      </c>
      <c r="N113" s="1" t="b">
        <f t="shared" si="38"/>
        <v>0</v>
      </c>
      <c r="O113" s="1" t="b">
        <f t="shared" si="39"/>
        <v>0</v>
      </c>
      <c r="P113" s="1" t="b">
        <f t="shared" si="40"/>
        <v>0</v>
      </c>
      <c r="Q113" s="1" t="b">
        <f t="shared" si="41"/>
        <v>0</v>
      </c>
      <c r="R113" s="1">
        <f t="shared" si="42"/>
        <v>-118.41120100000001</v>
      </c>
      <c r="S113" s="1">
        <f t="shared" si="43"/>
        <v>34.112101000000003</v>
      </c>
      <c r="T113" s="1" t="b">
        <f t="shared" si="44"/>
        <v>0</v>
      </c>
      <c r="U113" s="1" t="b">
        <f t="shared" si="45"/>
        <v>0</v>
      </c>
      <c r="V113" s="1" t="b">
        <f t="shared" si="46"/>
        <v>0</v>
      </c>
      <c r="W113" s="1" t="b">
        <f t="shared" si="47"/>
        <v>0</v>
      </c>
      <c r="X113" s="1" t="b">
        <f t="shared" si="48"/>
        <v>0</v>
      </c>
      <c r="Y113" s="1" t="b">
        <f t="shared" si="49"/>
        <v>0</v>
      </c>
      <c r="Z113" s="1" t="b">
        <f t="shared" si="50"/>
        <v>0</v>
      </c>
      <c r="AA113" s="1" t="b">
        <f t="shared" si="51"/>
        <v>0</v>
      </c>
      <c r="AB113" s="1" t="b">
        <f t="shared" si="52"/>
        <v>0</v>
      </c>
      <c r="AC113" s="1" t="b">
        <f t="shared" si="53"/>
        <v>0</v>
      </c>
      <c r="AD113" s="1" t="b">
        <f t="shared" si="54"/>
        <v>0</v>
      </c>
      <c r="AE113" s="1" t="b">
        <f t="shared" si="35"/>
        <v>0</v>
      </c>
    </row>
    <row r="114" spans="1:31" x14ac:dyDescent="0.3">
      <c r="A114" s="1" t="s">
        <v>123</v>
      </c>
      <c r="B114" s="3">
        <v>25513</v>
      </c>
      <c r="C114" s="7">
        <v>41.74004</v>
      </c>
      <c r="D114" s="7">
        <v>-111.83512500000001</v>
      </c>
      <c r="E114" s="6">
        <v>22777944</v>
      </c>
      <c r="F114" s="3">
        <v>208986</v>
      </c>
      <c r="G114" s="3">
        <v>26657</v>
      </c>
      <c r="H114" s="1">
        <v>113</v>
      </c>
      <c r="I114" s="1">
        <f>VLOOKUP(H114,HC_Clusters!$A$8:$E$135,2,FALSE)</f>
        <v>1</v>
      </c>
      <c r="L114" s="1">
        <f t="shared" si="36"/>
        <v>-111.83512500000001</v>
      </c>
      <c r="M114" s="1">
        <f t="shared" si="37"/>
        <v>41.74004</v>
      </c>
      <c r="N114" s="1" t="b">
        <f t="shared" si="38"/>
        <v>0</v>
      </c>
      <c r="O114" s="1" t="b">
        <f t="shared" si="39"/>
        <v>0</v>
      </c>
      <c r="P114" s="1" t="b">
        <f t="shared" si="40"/>
        <v>0</v>
      </c>
      <c r="Q114" s="1" t="b">
        <f t="shared" si="41"/>
        <v>0</v>
      </c>
      <c r="R114" s="1" t="b">
        <f t="shared" si="42"/>
        <v>0</v>
      </c>
      <c r="S114" s="1" t="b">
        <f t="shared" si="43"/>
        <v>0</v>
      </c>
      <c r="T114" s="1" t="b">
        <f t="shared" si="44"/>
        <v>0</v>
      </c>
      <c r="U114" s="1" t="b">
        <f t="shared" si="45"/>
        <v>0</v>
      </c>
      <c r="V114" s="1" t="b">
        <f t="shared" si="46"/>
        <v>0</v>
      </c>
      <c r="W114" s="1" t="b">
        <f t="shared" si="47"/>
        <v>0</v>
      </c>
      <c r="X114" s="1" t="b">
        <f t="shared" si="48"/>
        <v>0</v>
      </c>
      <c r="Y114" s="1" t="b">
        <f t="shared" si="49"/>
        <v>0</v>
      </c>
      <c r="Z114" s="1" t="b">
        <f t="shared" si="50"/>
        <v>0</v>
      </c>
      <c r="AA114" s="1" t="b">
        <f t="shared" si="51"/>
        <v>0</v>
      </c>
      <c r="AB114" s="1" t="b">
        <f t="shared" si="52"/>
        <v>0</v>
      </c>
      <c r="AC114" s="1" t="b">
        <f t="shared" si="53"/>
        <v>0</v>
      </c>
      <c r="AD114" s="1" t="b">
        <f t="shared" si="54"/>
        <v>0</v>
      </c>
      <c r="AE114" s="1" t="b">
        <f t="shared" si="35"/>
        <v>0</v>
      </c>
    </row>
    <row r="115" spans="1:31" x14ac:dyDescent="0.3">
      <c r="A115" s="1" t="s">
        <v>70</v>
      </c>
      <c r="B115" s="3">
        <v>45634</v>
      </c>
      <c r="C115" s="7">
        <v>40.777267000000002</v>
      </c>
      <c r="D115" s="7">
        <v>-111.92992099999999</v>
      </c>
      <c r="E115" s="3">
        <v>38091538</v>
      </c>
      <c r="F115" s="3">
        <v>668683</v>
      </c>
      <c r="G115" s="3">
        <v>31660</v>
      </c>
      <c r="H115" s="1">
        <v>114</v>
      </c>
      <c r="I115" s="1">
        <f>VLOOKUP(H115,HC_Clusters!$A$8:$E$135,2,FALSE)</f>
        <v>1</v>
      </c>
      <c r="L115" s="1">
        <f t="shared" si="36"/>
        <v>-111.92992099999999</v>
      </c>
      <c r="M115" s="1">
        <f t="shared" si="37"/>
        <v>40.777267000000002</v>
      </c>
      <c r="N115" s="1" t="b">
        <f t="shared" si="38"/>
        <v>0</v>
      </c>
      <c r="O115" s="1" t="b">
        <f t="shared" si="39"/>
        <v>0</v>
      </c>
      <c r="P115" s="1" t="b">
        <f t="shared" si="40"/>
        <v>0</v>
      </c>
      <c r="Q115" s="1" t="b">
        <f t="shared" si="41"/>
        <v>0</v>
      </c>
      <c r="R115" s="1" t="b">
        <f t="shared" si="42"/>
        <v>0</v>
      </c>
      <c r="S115" s="1" t="b">
        <f t="shared" si="43"/>
        <v>0</v>
      </c>
      <c r="T115" s="1" t="b">
        <f t="shared" si="44"/>
        <v>0</v>
      </c>
      <c r="U115" s="1" t="b">
        <f t="shared" si="45"/>
        <v>0</v>
      </c>
      <c r="V115" s="1" t="b">
        <f t="shared" si="46"/>
        <v>0</v>
      </c>
      <c r="W115" s="1" t="b">
        <f t="shared" si="47"/>
        <v>0</v>
      </c>
      <c r="X115" s="1" t="b">
        <f t="shared" si="48"/>
        <v>0</v>
      </c>
      <c r="Y115" s="1" t="b">
        <f t="shared" si="49"/>
        <v>0</v>
      </c>
      <c r="Z115" s="1" t="b">
        <f t="shared" si="50"/>
        <v>0</v>
      </c>
      <c r="AA115" s="1" t="b">
        <f t="shared" si="51"/>
        <v>0</v>
      </c>
      <c r="AB115" s="1" t="b">
        <f t="shared" si="52"/>
        <v>0</v>
      </c>
      <c r="AC115" s="1" t="b">
        <f t="shared" si="53"/>
        <v>0</v>
      </c>
      <c r="AD115" s="1" t="b">
        <f t="shared" si="54"/>
        <v>0</v>
      </c>
      <c r="AE115" s="1" t="b">
        <f t="shared" si="35"/>
        <v>0</v>
      </c>
    </row>
    <row r="116" spans="1:31" x14ac:dyDescent="0.3">
      <c r="A116" s="1" t="s">
        <v>105</v>
      </c>
      <c r="B116" s="3">
        <v>51500</v>
      </c>
      <c r="C116" s="7">
        <v>31.849250000000001</v>
      </c>
      <c r="D116" s="7">
        <v>-106.437549</v>
      </c>
      <c r="E116" s="6">
        <v>27694358</v>
      </c>
      <c r="F116" s="3">
        <v>174922</v>
      </c>
      <c r="G116" s="3">
        <v>22640</v>
      </c>
      <c r="H116" s="1">
        <v>115</v>
      </c>
      <c r="I116" s="1">
        <f>VLOOKUP(H116,HC_Clusters!$A$8:$E$135,2,FALSE)</f>
        <v>4</v>
      </c>
      <c r="L116" s="1" t="b">
        <f t="shared" si="36"/>
        <v>0</v>
      </c>
      <c r="M116" s="1" t="b">
        <f t="shared" si="37"/>
        <v>0</v>
      </c>
      <c r="N116" s="1" t="b">
        <f t="shared" si="38"/>
        <v>0</v>
      </c>
      <c r="O116" s="1" t="b">
        <f t="shared" si="39"/>
        <v>0</v>
      </c>
      <c r="P116" s="1" t="b">
        <f t="shared" si="40"/>
        <v>0</v>
      </c>
      <c r="Q116" s="1" t="b">
        <f t="shared" si="41"/>
        <v>0</v>
      </c>
      <c r="R116" s="1">
        <f t="shared" si="42"/>
        <v>-106.437549</v>
      </c>
      <c r="S116" s="1">
        <f t="shared" si="43"/>
        <v>31.849250000000001</v>
      </c>
      <c r="T116" s="1" t="b">
        <f t="shared" si="44"/>
        <v>0</v>
      </c>
      <c r="U116" s="1" t="b">
        <f t="shared" si="45"/>
        <v>0</v>
      </c>
      <c r="V116" s="1" t="b">
        <f t="shared" si="46"/>
        <v>0</v>
      </c>
      <c r="W116" s="1" t="b">
        <f t="shared" si="47"/>
        <v>0</v>
      </c>
      <c r="X116" s="1" t="b">
        <f t="shared" si="48"/>
        <v>0</v>
      </c>
      <c r="Y116" s="1" t="b">
        <f t="shared" si="49"/>
        <v>0</v>
      </c>
      <c r="Z116" s="1" t="b">
        <f t="shared" si="50"/>
        <v>0</v>
      </c>
      <c r="AA116" s="1" t="b">
        <f t="shared" si="51"/>
        <v>0</v>
      </c>
      <c r="AB116" s="1" t="b">
        <f t="shared" si="52"/>
        <v>0</v>
      </c>
      <c r="AC116" s="1" t="b">
        <f t="shared" si="53"/>
        <v>0</v>
      </c>
      <c r="AD116" s="1" t="b">
        <f t="shared" si="54"/>
        <v>0</v>
      </c>
      <c r="AE116" s="1" t="b">
        <f t="shared" si="35"/>
        <v>0</v>
      </c>
    </row>
    <row r="117" spans="1:31" x14ac:dyDescent="0.3">
      <c r="A117" s="1" t="s">
        <v>50</v>
      </c>
      <c r="B117" s="3">
        <v>65000</v>
      </c>
      <c r="C117" s="7">
        <v>29.457650000000001</v>
      </c>
      <c r="D117" s="7">
        <v>-98.505354999999994</v>
      </c>
      <c r="E117" s="6">
        <v>16675632</v>
      </c>
      <c r="F117" s="3">
        <v>81760</v>
      </c>
      <c r="G117" s="3">
        <v>30968</v>
      </c>
      <c r="H117" s="1">
        <v>116</v>
      </c>
      <c r="I117" s="1">
        <f>VLOOKUP(H117,HC_Clusters!$A$8:$E$135,2,FALSE)</f>
        <v>3</v>
      </c>
      <c r="L117" s="1" t="b">
        <f t="shared" si="36"/>
        <v>0</v>
      </c>
      <c r="M117" s="1" t="b">
        <f t="shared" si="37"/>
        <v>0</v>
      </c>
      <c r="N117" s="1" t="b">
        <f t="shared" si="38"/>
        <v>0</v>
      </c>
      <c r="O117" s="1" t="b">
        <f t="shared" si="39"/>
        <v>0</v>
      </c>
      <c r="P117" s="1">
        <f t="shared" si="40"/>
        <v>-98.505354999999994</v>
      </c>
      <c r="Q117" s="1">
        <f t="shared" si="41"/>
        <v>29.457650000000001</v>
      </c>
      <c r="R117" s="1" t="b">
        <f t="shared" si="42"/>
        <v>0</v>
      </c>
      <c r="S117" s="1" t="b">
        <f t="shared" si="43"/>
        <v>0</v>
      </c>
      <c r="T117" s="1" t="b">
        <f t="shared" si="44"/>
        <v>0</v>
      </c>
      <c r="U117" s="1" t="b">
        <f t="shared" si="45"/>
        <v>0</v>
      </c>
      <c r="V117" s="1" t="b">
        <f t="shared" si="46"/>
        <v>0</v>
      </c>
      <c r="W117" s="1" t="b">
        <f t="shared" si="47"/>
        <v>0</v>
      </c>
      <c r="X117" s="1" t="b">
        <f t="shared" si="48"/>
        <v>0</v>
      </c>
      <c r="Y117" s="1" t="b">
        <f t="shared" si="49"/>
        <v>0</v>
      </c>
      <c r="Z117" s="1" t="b">
        <f t="shared" si="50"/>
        <v>0</v>
      </c>
      <c r="AA117" s="1" t="b">
        <f t="shared" si="51"/>
        <v>0</v>
      </c>
      <c r="AB117" s="1" t="b">
        <f t="shared" si="52"/>
        <v>0</v>
      </c>
      <c r="AC117" s="1" t="b">
        <f t="shared" si="53"/>
        <v>0</v>
      </c>
      <c r="AD117" s="1" t="b">
        <f t="shared" si="54"/>
        <v>0</v>
      </c>
      <c r="AE117" s="1" t="b">
        <f t="shared" si="35"/>
        <v>0</v>
      </c>
    </row>
    <row r="118" spans="1:31" x14ac:dyDescent="0.3">
      <c r="A118" s="1" t="s">
        <v>75</v>
      </c>
      <c r="B118" s="3">
        <v>39790</v>
      </c>
      <c r="C118" s="7">
        <v>36.171550000000003</v>
      </c>
      <c r="D118" s="7">
        <v>-86.784829000000002</v>
      </c>
      <c r="E118" s="3"/>
      <c r="F118" s="3">
        <v>3414514</v>
      </c>
      <c r="G118" s="3">
        <v>12836</v>
      </c>
      <c r="H118" s="1">
        <v>117</v>
      </c>
      <c r="I118" s="1">
        <f>VLOOKUP(H118,HC_Clusters!$A$8:$E$135,2,FALSE)</f>
        <v>5</v>
      </c>
      <c r="L118" s="1" t="b">
        <f t="shared" si="36"/>
        <v>0</v>
      </c>
      <c r="M118" s="1" t="b">
        <f t="shared" si="37"/>
        <v>0</v>
      </c>
      <c r="N118" s="1" t="b">
        <f t="shared" si="38"/>
        <v>0</v>
      </c>
      <c r="O118" s="1" t="b">
        <f t="shared" si="39"/>
        <v>0</v>
      </c>
      <c r="P118" s="1" t="b">
        <f t="shared" si="40"/>
        <v>0</v>
      </c>
      <c r="Q118" s="1" t="b">
        <f t="shared" si="41"/>
        <v>0</v>
      </c>
      <c r="R118" s="1" t="b">
        <f t="shared" si="42"/>
        <v>0</v>
      </c>
      <c r="S118" s="1" t="b">
        <f t="shared" si="43"/>
        <v>0</v>
      </c>
      <c r="T118" s="1">
        <f t="shared" si="44"/>
        <v>-86.784829000000002</v>
      </c>
      <c r="U118" s="1">
        <f t="shared" si="45"/>
        <v>36.171550000000003</v>
      </c>
      <c r="V118" s="1" t="b">
        <f t="shared" si="46"/>
        <v>0</v>
      </c>
      <c r="W118" s="1" t="b">
        <f t="shared" si="47"/>
        <v>0</v>
      </c>
      <c r="X118" s="1" t="b">
        <f t="shared" si="48"/>
        <v>0</v>
      </c>
      <c r="Y118" s="1" t="b">
        <f t="shared" si="49"/>
        <v>0</v>
      </c>
      <c r="Z118" s="1" t="b">
        <f t="shared" si="50"/>
        <v>0</v>
      </c>
      <c r="AA118" s="1" t="b">
        <f t="shared" si="51"/>
        <v>0</v>
      </c>
      <c r="AB118" s="1" t="b">
        <f t="shared" si="52"/>
        <v>0</v>
      </c>
      <c r="AC118" s="1" t="b">
        <f t="shared" si="53"/>
        <v>0</v>
      </c>
      <c r="AD118" s="1" t="b">
        <f t="shared" si="54"/>
        <v>0</v>
      </c>
      <c r="AE118" s="1" t="b">
        <f t="shared" si="35"/>
        <v>0</v>
      </c>
    </row>
    <row r="119" spans="1:31" x14ac:dyDescent="0.3">
      <c r="A119" s="1" t="s">
        <v>54</v>
      </c>
      <c r="B119" s="3">
        <v>61500</v>
      </c>
      <c r="C119" s="7">
        <v>38.03745</v>
      </c>
      <c r="D119" s="7">
        <v>-78.485744999999994</v>
      </c>
      <c r="E119" s="3">
        <v>78439006</v>
      </c>
      <c r="F119" s="3">
        <v>4760515</v>
      </c>
      <c r="G119" s="3">
        <v>24927</v>
      </c>
      <c r="H119" s="1">
        <v>118</v>
      </c>
      <c r="I119" s="1">
        <f>VLOOKUP(H119,HC_Clusters!$A$8:$E$135,2,FALSE)</f>
        <v>5</v>
      </c>
      <c r="L119" s="1" t="b">
        <f t="shared" si="36"/>
        <v>0</v>
      </c>
      <c r="M119" s="1" t="b">
        <f t="shared" si="37"/>
        <v>0</v>
      </c>
      <c r="N119" s="1" t="b">
        <f t="shared" si="38"/>
        <v>0</v>
      </c>
      <c r="O119" s="1" t="b">
        <f t="shared" si="39"/>
        <v>0</v>
      </c>
      <c r="P119" s="1" t="b">
        <f t="shared" si="40"/>
        <v>0</v>
      </c>
      <c r="Q119" s="1" t="b">
        <f t="shared" si="41"/>
        <v>0</v>
      </c>
      <c r="R119" s="1" t="b">
        <f t="shared" si="42"/>
        <v>0</v>
      </c>
      <c r="S119" s="1" t="b">
        <f t="shared" si="43"/>
        <v>0</v>
      </c>
      <c r="T119" s="1">
        <f t="shared" si="44"/>
        <v>-78.485744999999994</v>
      </c>
      <c r="U119" s="1">
        <f t="shared" si="45"/>
        <v>38.03745</v>
      </c>
      <c r="V119" s="1" t="b">
        <f t="shared" si="46"/>
        <v>0</v>
      </c>
      <c r="W119" s="1" t="b">
        <f t="shared" si="47"/>
        <v>0</v>
      </c>
      <c r="X119" s="1" t="b">
        <f t="shared" si="48"/>
        <v>0</v>
      </c>
      <c r="Y119" s="1" t="b">
        <f t="shared" si="49"/>
        <v>0</v>
      </c>
      <c r="Z119" s="1" t="b">
        <f t="shared" si="50"/>
        <v>0</v>
      </c>
      <c r="AA119" s="1" t="b">
        <f t="shared" si="51"/>
        <v>0</v>
      </c>
      <c r="AB119" s="1" t="b">
        <f t="shared" si="52"/>
        <v>0</v>
      </c>
      <c r="AC119" s="1" t="b">
        <f t="shared" si="53"/>
        <v>0</v>
      </c>
      <c r="AD119" s="1" t="b">
        <f t="shared" si="54"/>
        <v>0</v>
      </c>
      <c r="AE119" s="1" t="b">
        <f t="shared" si="35"/>
        <v>0</v>
      </c>
    </row>
    <row r="120" spans="1:31" x14ac:dyDescent="0.3">
      <c r="A120" s="1" t="s">
        <v>26</v>
      </c>
      <c r="B120" s="3">
        <v>66233</v>
      </c>
      <c r="C120" s="7">
        <v>37.232748000000001</v>
      </c>
      <c r="D120" s="7">
        <v>-80.428414000000004</v>
      </c>
      <c r="E120" s="6">
        <v>66909557</v>
      </c>
      <c r="F120" s="3">
        <v>600648</v>
      </c>
      <c r="G120" s="3">
        <v>30936</v>
      </c>
      <c r="H120" s="1">
        <v>119</v>
      </c>
      <c r="I120" s="1">
        <f>VLOOKUP(H120,HC_Clusters!$A$8:$E$135,2,FALSE)</f>
        <v>5</v>
      </c>
      <c r="L120" s="1" t="b">
        <f t="shared" si="36"/>
        <v>0</v>
      </c>
      <c r="M120" s="1" t="b">
        <f t="shared" si="37"/>
        <v>0</v>
      </c>
      <c r="N120" s="1" t="b">
        <f t="shared" si="38"/>
        <v>0</v>
      </c>
      <c r="O120" s="1" t="b">
        <f t="shared" si="39"/>
        <v>0</v>
      </c>
      <c r="P120" s="1" t="b">
        <f t="shared" si="40"/>
        <v>0</v>
      </c>
      <c r="Q120" s="1" t="b">
        <f t="shared" si="41"/>
        <v>0</v>
      </c>
      <c r="R120" s="1" t="b">
        <f t="shared" si="42"/>
        <v>0</v>
      </c>
      <c r="S120" s="1" t="b">
        <f t="shared" si="43"/>
        <v>0</v>
      </c>
      <c r="T120" s="1">
        <f t="shared" si="44"/>
        <v>-80.428414000000004</v>
      </c>
      <c r="U120" s="1">
        <f t="shared" si="45"/>
        <v>37.232748000000001</v>
      </c>
      <c r="V120" s="1" t="b">
        <f t="shared" si="46"/>
        <v>0</v>
      </c>
      <c r="W120" s="1" t="b">
        <f t="shared" si="47"/>
        <v>0</v>
      </c>
      <c r="X120" s="1" t="b">
        <f t="shared" si="48"/>
        <v>0</v>
      </c>
      <c r="Y120" s="1" t="b">
        <f t="shared" si="49"/>
        <v>0</v>
      </c>
      <c r="Z120" s="1" t="b">
        <f t="shared" si="50"/>
        <v>0</v>
      </c>
      <c r="AA120" s="1" t="b">
        <f t="shared" si="51"/>
        <v>0</v>
      </c>
      <c r="AB120" s="1" t="b">
        <f t="shared" si="52"/>
        <v>0</v>
      </c>
      <c r="AC120" s="1" t="b">
        <f t="shared" si="53"/>
        <v>0</v>
      </c>
      <c r="AD120" s="1" t="b">
        <f t="shared" si="54"/>
        <v>0</v>
      </c>
      <c r="AE120" s="1" t="b">
        <f t="shared" si="35"/>
        <v>0</v>
      </c>
    </row>
    <row r="121" spans="1:31" x14ac:dyDescent="0.3">
      <c r="A121" s="1" t="s">
        <v>87</v>
      </c>
      <c r="B121" s="3">
        <v>31500</v>
      </c>
      <c r="C121" s="7">
        <v>36.1021</v>
      </c>
      <c r="D121" s="7">
        <v>-80.262910000000005</v>
      </c>
      <c r="E121" s="3"/>
      <c r="F121" s="3">
        <v>1058250</v>
      </c>
      <c r="G121" s="3">
        <v>7351</v>
      </c>
      <c r="H121" s="1">
        <v>120</v>
      </c>
      <c r="I121" s="1">
        <f>VLOOKUP(H121,HC_Clusters!$A$8:$E$135,2,FALSE)</f>
        <v>5</v>
      </c>
      <c r="L121" s="1" t="b">
        <f t="shared" si="36"/>
        <v>0</v>
      </c>
      <c r="M121" s="1" t="b">
        <f t="shared" si="37"/>
        <v>0</v>
      </c>
      <c r="N121" s="1" t="b">
        <f t="shared" si="38"/>
        <v>0</v>
      </c>
      <c r="O121" s="1" t="b">
        <f t="shared" si="39"/>
        <v>0</v>
      </c>
      <c r="P121" s="1" t="b">
        <f t="shared" si="40"/>
        <v>0</v>
      </c>
      <c r="Q121" s="1" t="b">
        <f t="shared" si="41"/>
        <v>0</v>
      </c>
      <c r="R121" s="1" t="b">
        <f t="shared" si="42"/>
        <v>0</v>
      </c>
      <c r="S121" s="1" t="b">
        <f t="shared" si="43"/>
        <v>0</v>
      </c>
      <c r="T121" s="1">
        <f t="shared" si="44"/>
        <v>-80.262910000000005</v>
      </c>
      <c r="U121" s="1">
        <f t="shared" si="45"/>
        <v>36.1021</v>
      </c>
      <c r="V121" s="1" t="b">
        <f t="shared" si="46"/>
        <v>0</v>
      </c>
      <c r="W121" s="1" t="b">
        <f t="shared" si="47"/>
        <v>0</v>
      </c>
      <c r="X121" s="1" t="b">
        <f t="shared" si="48"/>
        <v>0</v>
      </c>
      <c r="Y121" s="1" t="b">
        <f t="shared" si="49"/>
        <v>0</v>
      </c>
      <c r="Z121" s="1" t="b">
        <f t="shared" si="50"/>
        <v>0</v>
      </c>
      <c r="AA121" s="1" t="b">
        <f t="shared" si="51"/>
        <v>0</v>
      </c>
      <c r="AB121" s="1" t="b">
        <f t="shared" si="52"/>
        <v>0</v>
      </c>
      <c r="AC121" s="1" t="b">
        <f t="shared" si="53"/>
        <v>0</v>
      </c>
      <c r="AD121" s="1" t="b">
        <f t="shared" si="54"/>
        <v>0</v>
      </c>
      <c r="AE121" s="1" t="b">
        <f t="shared" si="35"/>
        <v>0</v>
      </c>
    </row>
    <row r="122" spans="1:31" x14ac:dyDescent="0.3">
      <c r="A122" s="1" t="s">
        <v>21</v>
      </c>
      <c r="B122" s="3">
        <v>72500</v>
      </c>
      <c r="C122" s="7">
        <v>47.6218</v>
      </c>
      <c r="D122" s="7">
        <v>-122.350326</v>
      </c>
      <c r="E122" s="6">
        <v>70231336</v>
      </c>
      <c r="F122" s="3">
        <v>2154494</v>
      </c>
      <c r="G122" s="3">
        <v>42428</v>
      </c>
      <c r="H122" s="1">
        <v>121</v>
      </c>
      <c r="I122" s="1">
        <f>VLOOKUP(H122,HC_Clusters!$A$8:$E$135,2,FALSE)</f>
        <v>6</v>
      </c>
      <c r="L122" s="1" t="b">
        <f t="shared" si="36"/>
        <v>0</v>
      </c>
      <c r="M122" s="1" t="b">
        <f t="shared" si="37"/>
        <v>0</v>
      </c>
      <c r="N122" s="1" t="b">
        <f t="shared" si="38"/>
        <v>0</v>
      </c>
      <c r="O122" s="1" t="b">
        <f t="shared" si="39"/>
        <v>0</v>
      </c>
      <c r="P122" s="1" t="b">
        <f t="shared" si="40"/>
        <v>0</v>
      </c>
      <c r="Q122" s="1" t="b">
        <f t="shared" si="41"/>
        <v>0</v>
      </c>
      <c r="R122" s="1" t="b">
        <f t="shared" si="42"/>
        <v>0</v>
      </c>
      <c r="S122" s="1" t="b">
        <f t="shared" si="43"/>
        <v>0</v>
      </c>
      <c r="T122" s="1" t="b">
        <f t="shared" si="44"/>
        <v>0</v>
      </c>
      <c r="U122" s="1" t="b">
        <f t="shared" si="45"/>
        <v>0</v>
      </c>
      <c r="V122" s="1">
        <f t="shared" si="46"/>
        <v>-122.350326</v>
      </c>
      <c r="W122" s="1">
        <f t="shared" si="47"/>
        <v>47.6218</v>
      </c>
      <c r="X122" s="1" t="b">
        <f t="shared" si="48"/>
        <v>0</v>
      </c>
      <c r="Y122" s="1" t="b">
        <f t="shared" si="49"/>
        <v>0</v>
      </c>
      <c r="Z122" s="1" t="b">
        <f t="shared" si="50"/>
        <v>0</v>
      </c>
      <c r="AA122" s="1" t="b">
        <f t="shared" si="51"/>
        <v>0</v>
      </c>
      <c r="AB122" s="1" t="b">
        <f t="shared" si="52"/>
        <v>0</v>
      </c>
      <c r="AC122" s="1" t="b">
        <f t="shared" si="53"/>
        <v>0</v>
      </c>
      <c r="AD122" s="1" t="b">
        <f t="shared" si="54"/>
        <v>0</v>
      </c>
      <c r="AE122" s="1" t="b">
        <f t="shared" si="35"/>
        <v>0</v>
      </c>
    </row>
    <row r="123" spans="1:31" x14ac:dyDescent="0.3">
      <c r="A123" s="1" t="s">
        <v>79</v>
      </c>
      <c r="B123" s="3">
        <v>35117</v>
      </c>
      <c r="C123" s="7">
        <v>46.733252999999998</v>
      </c>
      <c r="D123" s="7">
        <v>-117.161959</v>
      </c>
      <c r="E123" s="6">
        <v>39983482</v>
      </c>
      <c r="F123" s="3">
        <v>722717</v>
      </c>
      <c r="G123" s="3">
        <v>27327</v>
      </c>
      <c r="H123" s="1">
        <v>122</v>
      </c>
      <c r="I123" s="1">
        <f>VLOOKUP(H123,HC_Clusters!$A$8:$E$135,2,FALSE)</f>
        <v>6</v>
      </c>
      <c r="L123" s="1" t="b">
        <f t="shared" si="36"/>
        <v>0</v>
      </c>
      <c r="M123" s="1" t="b">
        <f t="shared" si="37"/>
        <v>0</v>
      </c>
      <c r="N123" s="1" t="b">
        <f t="shared" si="38"/>
        <v>0</v>
      </c>
      <c r="O123" s="1" t="b">
        <f t="shared" si="39"/>
        <v>0</v>
      </c>
      <c r="P123" s="1" t="b">
        <f t="shared" si="40"/>
        <v>0</v>
      </c>
      <c r="Q123" s="1" t="b">
        <f t="shared" si="41"/>
        <v>0</v>
      </c>
      <c r="R123" s="1" t="b">
        <f t="shared" si="42"/>
        <v>0</v>
      </c>
      <c r="S123" s="1" t="b">
        <f t="shared" si="43"/>
        <v>0</v>
      </c>
      <c r="T123" s="1" t="b">
        <f t="shared" si="44"/>
        <v>0</v>
      </c>
      <c r="U123" s="1" t="b">
        <f t="shared" si="45"/>
        <v>0</v>
      </c>
      <c r="V123" s="1">
        <f t="shared" si="46"/>
        <v>-117.161959</v>
      </c>
      <c r="W123" s="1">
        <f t="shared" si="47"/>
        <v>46.733252999999998</v>
      </c>
      <c r="X123" s="1" t="b">
        <f t="shared" si="48"/>
        <v>0</v>
      </c>
      <c r="Y123" s="1" t="b">
        <f t="shared" si="49"/>
        <v>0</v>
      </c>
      <c r="Z123" s="1" t="b">
        <f t="shared" si="50"/>
        <v>0</v>
      </c>
      <c r="AA123" s="1" t="b">
        <f t="shared" si="51"/>
        <v>0</v>
      </c>
      <c r="AB123" s="1" t="b">
        <f t="shared" si="52"/>
        <v>0</v>
      </c>
      <c r="AC123" s="1" t="b">
        <f t="shared" si="53"/>
        <v>0</v>
      </c>
      <c r="AD123" s="1" t="b">
        <f t="shared" si="54"/>
        <v>0</v>
      </c>
      <c r="AE123" s="1" t="b">
        <f t="shared" si="35"/>
        <v>0</v>
      </c>
    </row>
    <row r="124" spans="1:31" x14ac:dyDescent="0.3">
      <c r="A124" s="1" t="s">
        <v>31</v>
      </c>
      <c r="B124" s="3">
        <v>60540</v>
      </c>
      <c r="C124" s="7">
        <v>39.635649000000001</v>
      </c>
      <c r="D124" s="7">
        <v>-79.949771999999996</v>
      </c>
      <c r="E124" s="6">
        <v>60451426</v>
      </c>
      <c r="F124" s="3">
        <v>392001</v>
      </c>
      <c r="G124" s="3">
        <v>29617</v>
      </c>
      <c r="H124" s="1">
        <v>123</v>
      </c>
      <c r="I124" s="1">
        <f>VLOOKUP(H124,HC_Clusters!$A$8:$E$135,2,FALSE)</f>
        <v>2</v>
      </c>
      <c r="L124" s="1" t="b">
        <f t="shared" si="36"/>
        <v>0</v>
      </c>
      <c r="M124" s="1" t="b">
        <f t="shared" si="37"/>
        <v>0</v>
      </c>
      <c r="N124" s="1">
        <f t="shared" si="38"/>
        <v>-79.949771999999996</v>
      </c>
      <c r="O124" s="1">
        <f t="shared" si="39"/>
        <v>39.635649000000001</v>
      </c>
      <c r="P124" s="1" t="b">
        <f t="shared" si="40"/>
        <v>0</v>
      </c>
      <c r="Q124" s="1" t="b">
        <f t="shared" si="41"/>
        <v>0</v>
      </c>
      <c r="R124" s="1" t="b">
        <f t="shared" si="42"/>
        <v>0</v>
      </c>
      <c r="S124" s="1" t="b">
        <f t="shared" si="43"/>
        <v>0</v>
      </c>
      <c r="T124" s="1" t="b">
        <f t="shared" si="44"/>
        <v>0</v>
      </c>
      <c r="U124" s="1" t="b">
        <f t="shared" si="45"/>
        <v>0</v>
      </c>
      <c r="V124" s="1" t="b">
        <f t="shared" si="46"/>
        <v>0</v>
      </c>
      <c r="W124" s="1" t="b">
        <f t="shared" si="47"/>
        <v>0</v>
      </c>
      <c r="X124" s="1" t="b">
        <f t="shared" si="48"/>
        <v>0</v>
      </c>
      <c r="Y124" s="1" t="b">
        <f t="shared" si="49"/>
        <v>0</v>
      </c>
      <c r="Z124" s="1" t="b">
        <f t="shared" si="50"/>
        <v>0</v>
      </c>
      <c r="AA124" s="1" t="b">
        <f t="shared" si="51"/>
        <v>0</v>
      </c>
      <c r="AB124" s="1" t="b">
        <f t="shared" si="52"/>
        <v>0</v>
      </c>
      <c r="AC124" s="1" t="b">
        <f t="shared" si="53"/>
        <v>0</v>
      </c>
      <c r="AD124" s="1" t="b">
        <f t="shared" si="54"/>
        <v>0</v>
      </c>
      <c r="AE124" s="1" t="b">
        <f t="shared" si="35"/>
        <v>0</v>
      </c>
    </row>
    <row r="125" spans="1:31" x14ac:dyDescent="0.3">
      <c r="A125" s="1" t="s">
        <v>116</v>
      </c>
      <c r="B125" s="3">
        <v>22000</v>
      </c>
      <c r="C125" s="7">
        <v>36.973703</v>
      </c>
      <c r="D125" s="7">
        <v>-86.441242000000003</v>
      </c>
      <c r="E125" s="6">
        <v>22269484</v>
      </c>
      <c r="F125" s="3">
        <v>114415</v>
      </c>
      <c r="G125" s="3">
        <v>21036</v>
      </c>
      <c r="H125" s="1">
        <v>124</v>
      </c>
      <c r="I125" s="1">
        <f>VLOOKUP(H125,HC_Clusters!$A$8:$E$135,2,FALSE)</f>
        <v>5</v>
      </c>
      <c r="L125" s="1" t="b">
        <f t="shared" si="36"/>
        <v>0</v>
      </c>
      <c r="M125" s="1" t="b">
        <f t="shared" si="37"/>
        <v>0</v>
      </c>
      <c r="N125" s="1" t="b">
        <f t="shared" si="38"/>
        <v>0</v>
      </c>
      <c r="O125" s="1" t="b">
        <f t="shared" si="39"/>
        <v>0</v>
      </c>
      <c r="P125" s="1" t="b">
        <f t="shared" si="40"/>
        <v>0</v>
      </c>
      <c r="Q125" s="1" t="b">
        <f t="shared" si="41"/>
        <v>0</v>
      </c>
      <c r="R125" s="1" t="b">
        <f t="shared" si="42"/>
        <v>0</v>
      </c>
      <c r="S125" s="1" t="b">
        <f t="shared" si="43"/>
        <v>0</v>
      </c>
      <c r="T125" s="1">
        <f t="shared" si="44"/>
        <v>-86.441242000000003</v>
      </c>
      <c r="U125" s="1">
        <f t="shared" si="45"/>
        <v>36.973703</v>
      </c>
      <c r="V125" s="1" t="b">
        <f t="shared" si="46"/>
        <v>0</v>
      </c>
      <c r="W125" s="1" t="b">
        <f t="shared" si="47"/>
        <v>0</v>
      </c>
      <c r="X125" s="1" t="b">
        <f t="shared" si="48"/>
        <v>0</v>
      </c>
      <c r="Y125" s="1" t="b">
        <f t="shared" si="49"/>
        <v>0</v>
      </c>
      <c r="Z125" s="1" t="b">
        <f t="shared" si="50"/>
        <v>0</v>
      </c>
      <c r="AA125" s="1" t="b">
        <f t="shared" si="51"/>
        <v>0</v>
      </c>
      <c r="AB125" s="1" t="b">
        <f t="shared" si="52"/>
        <v>0</v>
      </c>
      <c r="AC125" s="1" t="b">
        <f t="shared" si="53"/>
        <v>0</v>
      </c>
      <c r="AD125" s="1" t="b">
        <f t="shared" si="54"/>
        <v>0</v>
      </c>
      <c r="AE125" s="1" t="b">
        <f t="shared" si="35"/>
        <v>0</v>
      </c>
    </row>
    <row r="126" spans="1:31" x14ac:dyDescent="0.3">
      <c r="A126" s="1" t="s">
        <v>100</v>
      </c>
      <c r="B126" s="3">
        <v>30100</v>
      </c>
      <c r="C126" s="7">
        <v>42.274700000000003</v>
      </c>
      <c r="D126" s="7">
        <v>-85.588286999999994</v>
      </c>
      <c r="E126" s="6">
        <v>25627752</v>
      </c>
      <c r="F126" s="3">
        <v>198436</v>
      </c>
      <c r="G126" s="3">
        <v>25086</v>
      </c>
      <c r="H126" s="1">
        <v>125</v>
      </c>
      <c r="I126" s="1">
        <f>VLOOKUP(H126,HC_Clusters!$A$8:$E$135,2,FALSE)</f>
        <v>8</v>
      </c>
      <c r="L126" s="1" t="b">
        <f t="shared" si="36"/>
        <v>0</v>
      </c>
      <c r="M126" s="1" t="b">
        <f t="shared" si="37"/>
        <v>0</v>
      </c>
      <c r="N126" s="1" t="b">
        <f t="shared" si="38"/>
        <v>0</v>
      </c>
      <c r="O126" s="1" t="b">
        <f t="shared" si="39"/>
        <v>0</v>
      </c>
      <c r="P126" s="1" t="b">
        <f t="shared" si="40"/>
        <v>0</v>
      </c>
      <c r="Q126" s="1" t="b">
        <f t="shared" si="41"/>
        <v>0</v>
      </c>
      <c r="R126" s="1" t="b">
        <f t="shared" si="42"/>
        <v>0</v>
      </c>
      <c r="S126" s="1" t="b">
        <f t="shared" si="43"/>
        <v>0</v>
      </c>
      <c r="T126" s="1" t="b">
        <f t="shared" si="44"/>
        <v>0</v>
      </c>
      <c r="U126" s="1" t="b">
        <f t="shared" si="45"/>
        <v>0</v>
      </c>
      <c r="V126" s="1" t="b">
        <f t="shared" si="46"/>
        <v>0</v>
      </c>
      <c r="W126" s="1" t="b">
        <f t="shared" si="47"/>
        <v>0</v>
      </c>
      <c r="X126" s="1" t="b">
        <f t="shared" si="48"/>
        <v>0</v>
      </c>
      <c r="Y126" s="1" t="b">
        <f t="shared" si="49"/>
        <v>0</v>
      </c>
      <c r="Z126" s="1">
        <f t="shared" si="50"/>
        <v>-85.588286999999994</v>
      </c>
      <c r="AA126" s="1">
        <f t="shared" si="51"/>
        <v>42.274700000000003</v>
      </c>
      <c r="AB126" s="1" t="b">
        <f t="shared" si="52"/>
        <v>0</v>
      </c>
      <c r="AC126" s="1" t="b">
        <f t="shared" si="53"/>
        <v>0</v>
      </c>
      <c r="AD126" s="1" t="b">
        <f t="shared" si="54"/>
        <v>0</v>
      </c>
      <c r="AE126" s="1" t="b">
        <f t="shared" si="35"/>
        <v>0</v>
      </c>
    </row>
    <row r="127" spans="1:31" x14ac:dyDescent="0.3">
      <c r="A127" s="1" t="s">
        <v>17</v>
      </c>
      <c r="B127" s="3">
        <v>80321</v>
      </c>
      <c r="C127" s="7">
        <v>43.079799999999999</v>
      </c>
      <c r="D127" s="7">
        <v>-89.387518999999998</v>
      </c>
      <c r="E127" s="3">
        <v>96288191</v>
      </c>
      <c r="F127" s="3">
        <v>1872933</v>
      </c>
      <c r="G127" s="3">
        <v>42441</v>
      </c>
      <c r="H127" s="1">
        <v>126</v>
      </c>
      <c r="I127" s="1">
        <f>VLOOKUP(H127,HC_Clusters!$A$8:$E$135,2,FALSE)</f>
        <v>8</v>
      </c>
      <c r="L127" s="1" t="b">
        <f t="shared" si="36"/>
        <v>0</v>
      </c>
      <c r="M127" s="1" t="b">
        <f t="shared" si="37"/>
        <v>0</v>
      </c>
      <c r="N127" s="1" t="b">
        <f t="shared" si="38"/>
        <v>0</v>
      </c>
      <c r="O127" s="1" t="b">
        <f t="shared" si="39"/>
        <v>0</v>
      </c>
      <c r="P127" s="1" t="b">
        <f t="shared" si="40"/>
        <v>0</v>
      </c>
      <c r="Q127" s="1" t="b">
        <f t="shared" si="41"/>
        <v>0</v>
      </c>
      <c r="R127" s="1" t="b">
        <f t="shared" si="42"/>
        <v>0</v>
      </c>
      <c r="S127" s="1" t="b">
        <f t="shared" si="43"/>
        <v>0</v>
      </c>
      <c r="T127" s="1" t="b">
        <f t="shared" si="44"/>
        <v>0</v>
      </c>
      <c r="U127" s="1" t="b">
        <f t="shared" si="45"/>
        <v>0</v>
      </c>
      <c r="V127" s="1" t="b">
        <f t="shared" si="46"/>
        <v>0</v>
      </c>
      <c r="W127" s="1" t="b">
        <f t="shared" si="47"/>
        <v>0</v>
      </c>
      <c r="X127" s="1" t="b">
        <f t="shared" si="48"/>
        <v>0</v>
      </c>
      <c r="Y127" s="1" t="b">
        <f t="shared" si="49"/>
        <v>0</v>
      </c>
      <c r="Z127" s="1">
        <f t="shared" si="50"/>
        <v>-89.387518999999998</v>
      </c>
      <c r="AA127" s="1">
        <f t="shared" si="51"/>
        <v>43.079799999999999</v>
      </c>
      <c r="AB127" s="1" t="b">
        <f t="shared" si="52"/>
        <v>0</v>
      </c>
      <c r="AC127" s="1" t="b">
        <f t="shared" si="53"/>
        <v>0</v>
      </c>
      <c r="AD127" s="1" t="b">
        <f t="shared" si="54"/>
        <v>0</v>
      </c>
      <c r="AE127" s="1" t="b">
        <f t="shared" si="35"/>
        <v>0</v>
      </c>
    </row>
    <row r="128" spans="1:31" x14ac:dyDescent="0.3">
      <c r="A128" s="1" t="s">
        <v>84</v>
      </c>
      <c r="B128" s="3">
        <v>32580</v>
      </c>
      <c r="C128" s="7">
        <v>41.310879999999997</v>
      </c>
      <c r="D128" s="7">
        <v>-105.583037</v>
      </c>
      <c r="E128" s="3">
        <v>27577001</v>
      </c>
      <c r="F128" s="3">
        <v>321781</v>
      </c>
      <c r="G128" s="3">
        <v>12925</v>
      </c>
      <c r="H128" s="1">
        <v>127</v>
      </c>
      <c r="I128" s="1">
        <f>VLOOKUP(H128,HC_Clusters!$A$8:$E$135,2,FALSE)</f>
        <v>1</v>
      </c>
      <c r="L128" s="1">
        <f t="shared" si="36"/>
        <v>-105.583037</v>
      </c>
      <c r="M128" s="1">
        <f t="shared" si="37"/>
        <v>41.310879999999997</v>
      </c>
      <c r="N128" s="1" t="b">
        <f t="shared" si="38"/>
        <v>0</v>
      </c>
      <c r="O128" s="1" t="b">
        <f t="shared" si="39"/>
        <v>0</v>
      </c>
      <c r="P128" s="1" t="b">
        <f t="shared" si="40"/>
        <v>0</v>
      </c>
      <c r="Q128" s="1" t="b">
        <f t="shared" si="41"/>
        <v>0</v>
      </c>
      <c r="R128" s="1" t="b">
        <f t="shared" si="42"/>
        <v>0</v>
      </c>
      <c r="S128" s="1" t="b">
        <f t="shared" si="43"/>
        <v>0</v>
      </c>
      <c r="T128" s="1" t="b">
        <f t="shared" si="44"/>
        <v>0</v>
      </c>
      <c r="U128" s="1" t="b">
        <f t="shared" si="45"/>
        <v>0</v>
      </c>
      <c r="V128" s="1" t="b">
        <f t="shared" si="46"/>
        <v>0</v>
      </c>
      <c r="W128" s="1" t="b">
        <f t="shared" si="47"/>
        <v>0</v>
      </c>
      <c r="X128" s="1" t="b">
        <f t="shared" si="48"/>
        <v>0</v>
      </c>
      <c r="Y128" s="1" t="b">
        <f t="shared" si="49"/>
        <v>0</v>
      </c>
      <c r="Z128" s="1" t="b">
        <f t="shared" si="50"/>
        <v>0</v>
      </c>
      <c r="AA128" s="1" t="b">
        <f t="shared" si="51"/>
        <v>0</v>
      </c>
      <c r="AB128" s="1" t="b">
        <f t="shared" si="52"/>
        <v>0</v>
      </c>
      <c r="AC128" s="1" t="b">
        <f t="shared" si="53"/>
        <v>0</v>
      </c>
      <c r="AD128" s="1" t="b">
        <f t="shared" si="54"/>
        <v>0</v>
      </c>
      <c r="AE128" s="1" t="b">
        <f t="shared" si="35"/>
        <v>0</v>
      </c>
    </row>
    <row r="129" spans="5:5" x14ac:dyDescent="0.3">
      <c r="E129" s="2"/>
    </row>
    <row r="130" spans="5:5" x14ac:dyDescent="0.3">
      <c r="E130" s="2"/>
    </row>
    <row r="131" spans="5:5" x14ac:dyDescent="0.3">
      <c r="E131" s="2"/>
    </row>
    <row r="132" spans="5:5" x14ac:dyDescent="0.3">
      <c r="E132" s="2"/>
    </row>
    <row r="133" spans="5:5" x14ac:dyDescent="0.3">
      <c r="E133" s="2"/>
    </row>
    <row r="134" spans="5:5" x14ac:dyDescent="0.3">
      <c r="E134" s="2"/>
    </row>
    <row r="135" spans="5:5" x14ac:dyDescent="0.3">
      <c r="E135" s="2"/>
    </row>
    <row r="136" spans="5:5" x14ac:dyDescent="0.3">
      <c r="E136" s="2"/>
    </row>
    <row r="137" spans="5:5" x14ac:dyDescent="0.3">
      <c r="E137" s="2"/>
    </row>
    <row r="138" spans="5:5" x14ac:dyDescent="0.3">
      <c r="E138" s="2"/>
    </row>
    <row r="139" spans="5:5" x14ac:dyDescent="0.3">
      <c r="E139" s="2"/>
    </row>
    <row r="140" spans="5:5" x14ac:dyDescent="0.3">
      <c r="E140" s="2"/>
    </row>
    <row r="141" spans="5:5" x14ac:dyDescent="0.3">
      <c r="E141" s="2"/>
    </row>
    <row r="142" spans="5:5" x14ac:dyDescent="0.3">
      <c r="E142" s="2"/>
    </row>
    <row r="143" spans="5:5" x14ac:dyDescent="0.3">
      <c r="E143" s="2"/>
    </row>
    <row r="144" spans="5:5" x14ac:dyDescent="0.3">
      <c r="E144" s="2"/>
    </row>
    <row r="145" spans="5:5" x14ac:dyDescent="0.3">
      <c r="E145" s="2"/>
    </row>
    <row r="146" spans="5:5" x14ac:dyDescent="0.3">
      <c r="E146" s="2"/>
    </row>
    <row r="147" spans="5:5" x14ac:dyDescent="0.3">
      <c r="E147" s="2"/>
    </row>
    <row r="148" spans="5:5" x14ac:dyDescent="0.3">
      <c r="E148" s="2"/>
    </row>
    <row r="149" spans="5:5" x14ac:dyDescent="0.3">
      <c r="E149" s="2"/>
    </row>
    <row r="150" spans="5:5" x14ac:dyDescent="0.3">
      <c r="E150" s="2"/>
    </row>
    <row r="151" spans="5:5" x14ac:dyDescent="0.3">
      <c r="E151" s="2"/>
    </row>
    <row r="152" spans="5:5" x14ac:dyDescent="0.3">
      <c r="E152" s="2"/>
    </row>
  </sheetData>
  <sortState ref="B2:C128">
    <sortCondition ref="B2:B128"/>
  </sortState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N158"/>
  <sheetViews>
    <sheetView showGridLines="0" workbookViewId="0"/>
  </sheetViews>
  <sheetFormatPr defaultRowHeight="13.2" x14ac:dyDescent="0.25"/>
  <cols>
    <col min="12" max="12" width="13.33203125" bestFit="1" customWidth="1"/>
  </cols>
  <sheetData>
    <row r="2" spans="2:14" ht="18" x14ac:dyDescent="0.35">
      <c r="B2" s="8" t="s">
        <v>178</v>
      </c>
      <c r="N2" t="s">
        <v>206</v>
      </c>
    </row>
    <row r="4" spans="2:14" ht="15.6" x14ac:dyDescent="0.3">
      <c r="B4" s="17" t="s">
        <v>135</v>
      </c>
      <c r="C4" s="18"/>
      <c r="D4" s="18"/>
      <c r="E4" s="18"/>
      <c r="F4" s="18"/>
      <c r="G4" s="18"/>
      <c r="H4" s="18"/>
      <c r="I4" s="19"/>
      <c r="L4" s="17" t="s">
        <v>136</v>
      </c>
      <c r="M4" s="18"/>
      <c r="N4" s="19"/>
    </row>
    <row r="5" spans="2:14" ht="13.8" x14ac:dyDescent="0.3">
      <c r="B5" s="15" t="s">
        <v>171</v>
      </c>
      <c r="C5" s="16"/>
      <c r="D5" s="15" t="s">
        <v>172</v>
      </c>
      <c r="E5" s="16"/>
      <c r="F5" s="15" t="s">
        <v>173</v>
      </c>
      <c r="G5" s="16"/>
      <c r="H5" s="15" t="s">
        <v>174</v>
      </c>
      <c r="I5" s="16"/>
      <c r="L5" s="11" t="s">
        <v>137</v>
      </c>
      <c r="M5" s="11" t="s">
        <v>138</v>
      </c>
      <c r="N5" s="11" t="s">
        <v>139</v>
      </c>
    </row>
    <row r="6" spans="2:14" ht="13.8" x14ac:dyDescent="0.3">
      <c r="L6" s="9">
        <v>8</v>
      </c>
      <c r="M6" s="9">
        <v>2</v>
      </c>
      <c r="N6" s="9">
        <v>10</v>
      </c>
    </row>
    <row r="8" spans="2:14" ht="18" x14ac:dyDescent="0.35">
      <c r="B8" s="13" t="s">
        <v>173</v>
      </c>
    </row>
    <row r="10" spans="2:14" ht="15.6" x14ac:dyDescent="0.3">
      <c r="C10" s="17" t="s">
        <v>179</v>
      </c>
      <c r="D10" s="18"/>
      <c r="E10" s="18"/>
      <c r="F10" s="18"/>
      <c r="G10" s="18"/>
      <c r="H10" s="18"/>
      <c r="I10" s="19"/>
    </row>
    <row r="11" spans="2:14" ht="13.8" x14ac:dyDescent="0.3">
      <c r="C11" s="20" t="s">
        <v>180</v>
      </c>
      <c r="D11" s="21"/>
      <c r="E11" s="22"/>
      <c r="F11" s="23" t="s">
        <v>207</v>
      </c>
      <c r="G11" s="24"/>
      <c r="H11" s="24"/>
      <c r="I11" s="16"/>
    </row>
    <row r="12" spans="2:14" ht="13.8" x14ac:dyDescent="0.3">
      <c r="C12" s="20" t="s">
        <v>181</v>
      </c>
      <c r="D12" s="21"/>
      <c r="E12" s="22"/>
      <c r="F12" s="23" t="s">
        <v>179</v>
      </c>
      <c r="G12" s="24"/>
      <c r="H12" s="24"/>
      <c r="I12" s="16"/>
    </row>
    <row r="13" spans="2:14" ht="13.8" x14ac:dyDescent="0.3">
      <c r="C13" s="20" t="s">
        <v>182</v>
      </c>
      <c r="D13" s="21"/>
      <c r="E13" s="22"/>
      <c r="F13" s="23" t="s">
        <v>183</v>
      </c>
      <c r="G13" s="24"/>
      <c r="H13" s="24"/>
      <c r="I13" s="16"/>
    </row>
    <row r="14" spans="2:14" ht="13.8" x14ac:dyDescent="0.3">
      <c r="C14" s="20" t="s">
        <v>184</v>
      </c>
      <c r="D14" s="21"/>
      <c r="E14" s="22"/>
      <c r="F14" s="25">
        <v>127</v>
      </c>
      <c r="G14" s="26"/>
      <c r="H14" s="26"/>
      <c r="I14" s="27"/>
    </row>
    <row r="15" spans="2:14" ht="13.8" x14ac:dyDescent="0.3">
      <c r="C15" s="20" t="s">
        <v>185</v>
      </c>
      <c r="D15" s="21"/>
      <c r="E15" s="22"/>
      <c r="F15" s="23" t="s">
        <v>186</v>
      </c>
      <c r="G15" s="24"/>
      <c r="H15" s="24"/>
      <c r="I15" s="16"/>
    </row>
    <row r="16" spans="2:14" ht="13.8" x14ac:dyDescent="0.3">
      <c r="C16" s="20" t="s">
        <v>187</v>
      </c>
      <c r="D16" s="21"/>
      <c r="E16" s="22"/>
      <c r="F16" s="23" t="s">
        <v>188</v>
      </c>
      <c r="G16" s="24"/>
      <c r="H16" s="24"/>
      <c r="I16" s="16"/>
    </row>
    <row r="18" spans="2:9" ht="15.6" x14ac:dyDescent="0.3">
      <c r="C18" s="17" t="s">
        <v>189</v>
      </c>
      <c r="D18" s="18"/>
      <c r="E18" s="18"/>
      <c r="F18" s="18"/>
      <c r="G18" s="19"/>
    </row>
    <row r="19" spans="2:9" ht="13.8" x14ac:dyDescent="0.3">
      <c r="C19" s="20" t="s">
        <v>190</v>
      </c>
      <c r="D19" s="21"/>
      <c r="E19" s="22"/>
      <c r="F19" s="25">
        <v>2</v>
      </c>
      <c r="G19" s="27"/>
    </row>
    <row r="20" spans="2:9" ht="13.8" x14ac:dyDescent="0.3">
      <c r="C20" s="20" t="s">
        <v>191</v>
      </c>
      <c r="D20" s="21"/>
      <c r="E20" s="22"/>
      <c r="F20" s="9" t="s">
        <v>129</v>
      </c>
      <c r="G20" s="9" t="s">
        <v>130</v>
      </c>
    </row>
    <row r="22" spans="2:9" ht="15.6" x14ac:dyDescent="0.3">
      <c r="C22" s="17" t="s">
        <v>192</v>
      </c>
      <c r="D22" s="18"/>
      <c r="E22" s="18"/>
      <c r="F22" s="18"/>
      <c r="G22" s="18"/>
      <c r="H22" s="18"/>
      <c r="I22" s="19"/>
    </row>
    <row r="23" spans="2:9" ht="13.8" x14ac:dyDescent="0.3">
      <c r="C23" s="20" t="s">
        <v>193</v>
      </c>
      <c r="D23" s="21"/>
      <c r="E23" s="22"/>
      <c r="F23" s="23" t="s">
        <v>186</v>
      </c>
      <c r="G23" s="24"/>
      <c r="H23" s="24"/>
      <c r="I23" s="16"/>
    </row>
    <row r="24" spans="2:9" ht="13.8" x14ac:dyDescent="0.3">
      <c r="C24" s="20" t="s">
        <v>194</v>
      </c>
      <c r="D24" s="21"/>
      <c r="E24" s="22"/>
      <c r="F24" s="23" t="s">
        <v>195</v>
      </c>
      <c r="G24" s="24"/>
      <c r="H24" s="24"/>
      <c r="I24" s="16"/>
    </row>
    <row r="25" spans="2:9" ht="13.8" x14ac:dyDescent="0.3">
      <c r="C25" s="20" t="s">
        <v>196</v>
      </c>
      <c r="D25" s="21"/>
      <c r="E25" s="22"/>
      <c r="F25" s="23" t="s">
        <v>208</v>
      </c>
      <c r="G25" s="24"/>
      <c r="H25" s="24"/>
      <c r="I25" s="16"/>
    </row>
    <row r="26" spans="2:9" ht="13.8" x14ac:dyDescent="0.3">
      <c r="C26" s="20" t="s">
        <v>197</v>
      </c>
      <c r="D26" s="21"/>
      <c r="E26" s="22"/>
      <c r="F26" s="23" t="s">
        <v>186</v>
      </c>
      <c r="G26" s="24"/>
      <c r="H26" s="24"/>
      <c r="I26" s="16"/>
    </row>
    <row r="27" spans="2:9" ht="13.8" x14ac:dyDescent="0.3">
      <c r="C27" s="20" t="s">
        <v>198</v>
      </c>
      <c r="D27" s="21"/>
      <c r="E27" s="22"/>
      <c r="F27" s="25">
        <v>10</v>
      </c>
      <c r="G27" s="26"/>
      <c r="H27" s="26"/>
      <c r="I27" s="27"/>
    </row>
    <row r="30" spans="2:9" ht="18" x14ac:dyDescent="0.35">
      <c r="B30" s="13" t="s">
        <v>174</v>
      </c>
    </row>
    <row r="32" spans="2:9" ht="13.8" x14ac:dyDescent="0.3">
      <c r="C32" s="11" t="s">
        <v>199</v>
      </c>
      <c r="D32" s="11" t="s">
        <v>200</v>
      </c>
      <c r="E32" s="11" t="s">
        <v>201</v>
      </c>
      <c r="F32" s="11" t="s">
        <v>202</v>
      </c>
    </row>
    <row r="33" spans="3:6" ht="13.8" x14ac:dyDescent="0.3">
      <c r="C33" s="12">
        <v>1</v>
      </c>
      <c r="D33" s="9">
        <v>34</v>
      </c>
      <c r="E33" s="9">
        <v>35</v>
      </c>
      <c r="F33" s="9">
        <v>0</v>
      </c>
    </row>
    <row r="34" spans="3:6" ht="13.8" x14ac:dyDescent="0.3">
      <c r="C34" s="12">
        <v>2</v>
      </c>
      <c r="D34" s="9">
        <v>28</v>
      </c>
      <c r="E34" s="9">
        <v>56</v>
      </c>
      <c r="F34" s="9">
        <v>0</v>
      </c>
    </row>
    <row r="35" spans="3:6" ht="13.8" x14ac:dyDescent="0.3">
      <c r="C35" s="12">
        <v>3</v>
      </c>
      <c r="D35" s="9">
        <v>77</v>
      </c>
      <c r="E35" s="9">
        <v>78</v>
      </c>
      <c r="F35" s="9">
        <v>0</v>
      </c>
    </row>
    <row r="36" spans="3:6" ht="13.8" x14ac:dyDescent="0.3">
      <c r="C36" s="12">
        <v>4</v>
      </c>
      <c r="D36" s="9">
        <v>37</v>
      </c>
      <c r="E36" s="9">
        <v>86</v>
      </c>
      <c r="F36" s="9">
        <v>0</v>
      </c>
    </row>
    <row r="37" spans="3:6" ht="13.8" x14ac:dyDescent="0.3">
      <c r="C37" s="12">
        <v>5</v>
      </c>
      <c r="D37" s="9">
        <v>110</v>
      </c>
      <c r="E37" s="9">
        <v>112</v>
      </c>
      <c r="F37" s="9">
        <v>0</v>
      </c>
    </row>
    <row r="38" spans="3:6" ht="13.8" x14ac:dyDescent="0.3">
      <c r="C38" s="12">
        <v>6</v>
      </c>
      <c r="D38" s="9">
        <v>27</v>
      </c>
      <c r="E38" s="9">
        <v>59</v>
      </c>
      <c r="F38" s="9">
        <v>9.7015972591057535E-3</v>
      </c>
    </row>
    <row r="39" spans="3:6" ht="13.8" x14ac:dyDescent="0.3">
      <c r="C39" s="12">
        <v>7</v>
      </c>
      <c r="D39" s="9">
        <v>38</v>
      </c>
      <c r="E39" s="9">
        <v>122</v>
      </c>
      <c r="F39" s="9">
        <v>1.1287620767426258E-2</v>
      </c>
    </row>
    <row r="40" spans="3:6" ht="13.8" x14ac:dyDescent="0.3">
      <c r="C40" s="12">
        <v>8</v>
      </c>
      <c r="D40" s="9">
        <v>25</v>
      </c>
      <c r="E40" s="9">
        <v>70</v>
      </c>
      <c r="F40" s="9">
        <v>1.3525428296645253E-2</v>
      </c>
    </row>
    <row r="41" spans="3:6" ht="13.8" x14ac:dyDescent="0.3">
      <c r="C41" s="12">
        <v>9</v>
      </c>
      <c r="D41" s="9">
        <v>2</v>
      </c>
      <c r="E41" s="9">
        <v>45</v>
      </c>
      <c r="F41" s="9">
        <v>1.7089023483938259E-2</v>
      </c>
    </row>
    <row r="42" spans="3:6" ht="13.8" x14ac:dyDescent="0.3">
      <c r="C42" s="12">
        <v>10</v>
      </c>
      <c r="D42" s="9">
        <v>10</v>
      </c>
      <c r="E42" s="9">
        <v>39</v>
      </c>
      <c r="F42" s="9">
        <v>2.8828543527498196E-2</v>
      </c>
    </row>
    <row r="43" spans="3:6" ht="13.8" x14ac:dyDescent="0.3">
      <c r="C43" s="12">
        <v>11</v>
      </c>
      <c r="D43" s="9">
        <v>53</v>
      </c>
      <c r="E43" s="9">
        <v>64</v>
      </c>
      <c r="F43" s="9">
        <v>2.9854297780667179E-2</v>
      </c>
    </row>
    <row r="44" spans="3:6" ht="13.8" x14ac:dyDescent="0.3">
      <c r="C44" s="12">
        <v>12</v>
      </c>
      <c r="D44" s="9">
        <v>89</v>
      </c>
      <c r="E44" s="9">
        <v>95</v>
      </c>
      <c r="F44" s="9">
        <v>3.2054954097058962E-2</v>
      </c>
    </row>
    <row r="45" spans="3:6" ht="13.8" x14ac:dyDescent="0.3">
      <c r="C45" s="12">
        <v>13</v>
      </c>
      <c r="D45" s="9">
        <v>25</v>
      </c>
      <c r="E45" s="9">
        <v>65</v>
      </c>
      <c r="F45" s="9">
        <v>3.5926555969473223E-2</v>
      </c>
    </row>
    <row r="46" spans="3:6" ht="13.8" x14ac:dyDescent="0.3">
      <c r="C46" s="12">
        <v>14</v>
      </c>
      <c r="D46" s="9">
        <v>102</v>
      </c>
      <c r="E46" s="9">
        <v>103</v>
      </c>
      <c r="F46" s="9">
        <v>3.7118306168236283E-2</v>
      </c>
    </row>
    <row r="47" spans="3:6" ht="13.8" x14ac:dyDescent="0.3">
      <c r="C47" s="12">
        <v>15</v>
      </c>
      <c r="D47" s="9">
        <v>47</v>
      </c>
      <c r="E47" s="9">
        <v>49</v>
      </c>
      <c r="F47" s="9">
        <v>3.805959969413826E-2</v>
      </c>
    </row>
    <row r="48" spans="3:6" ht="13.8" x14ac:dyDescent="0.3">
      <c r="C48" s="12">
        <v>16</v>
      </c>
      <c r="D48" s="9">
        <v>90</v>
      </c>
      <c r="E48" s="9">
        <v>97</v>
      </c>
      <c r="F48" s="9">
        <v>3.9768759616953038E-2</v>
      </c>
    </row>
    <row r="49" spans="3:6" ht="13.8" x14ac:dyDescent="0.3">
      <c r="C49" s="12">
        <v>17</v>
      </c>
      <c r="D49" s="9">
        <v>13</v>
      </c>
      <c r="E49" s="9">
        <v>54</v>
      </c>
      <c r="F49" s="9">
        <v>5.5902170170594741E-2</v>
      </c>
    </row>
    <row r="50" spans="3:6" ht="13.8" x14ac:dyDescent="0.3">
      <c r="C50" s="12">
        <v>18</v>
      </c>
      <c r="D50" s="9">
        <v>14</v>
      </c>
      <c r="E50" s="9">
        <v>104</v>
      </c>
      <c r="F50" s="9">
        <v>5.7480262535765547E-2</v>
      </c>
    </row>
    <row r="51" spans="3:6" ht="13.8" x14ac:dyDescent="0.3">
      <c r="C51" s="12">
        <v>19</v>
      </c>
      <c r="D51" s="9">
        <v>60</v>
      </c>
      <c r="E51" s="9">
        <v>117</v>
      </c>
      <c r="F51" s="9">
        <v>6.8403454148642559E-2</v>
      </c>
    </row>
    <row r="52" spans="3:6" ht="13.8" x14ac:dyDescent="0.3">
      <c r="C52" s="12">
        <v>20</v>
      </c>
      <c r="D52" s="9">
        <v>20</v>
      </c>
      <c r="E52" s="9">
        <v>57</v>
      </c>
      <c r="F52" s="9">
        <v>7.4302825325524041E-2</v>
      </c>
    </row>
    <row r="53" spans="3:6" ht="13.8" x14ac:dyDescent="0.3">
      <c r="C53" s="12">
        <v>21</v>
      </c>
      <c r="D53" s="9">
        <v>72</v>
      </c>
      <c r="E53" s="9">
        <v>73</v>
      </c>
      <c r="F53" s="9">
        <v>7.5700479863136758E-2</v>
      </c>
    </row>
    <row r="54" spans="3:6" ht="13.8" x14ac:dyDescent="0.3">
      <c r="C54" s="12">
        <v>22</v>
      </c>
      <c r="D54" s="9">
        <v>3</v>
      </c>
      <c r="E54" s="9">
        <v>108</v>
      </c>
      <c r="F54" s="9">
        <v>7.6557833630637562E-2</v>
      </c>
    </row>
    <row r="55" spans="3:6" ht="13.8" x14ac:dyDescent="0.3">
      <c r="C55" s="12">
        <v>23</v>
      </c>
      <c r="D55" s="9">
        <v>48</v>
      </c>
      <c r="E55" s="9">
        <v>51</v>
      </c>
      <c r="F55" s="9">
        <v>7.708838314802352E-2</v>
      </c>
    </row>
    <row r="56" spans="3:6" ht="13.8" x14ac:dyDescent="0.3">
      <c r="C56" s="12">
        <v>24</v>
      </c>
      <c r="D56" s="9">
        <v>33</v>
      </c>
      <c r="E56" s="9">
        <v>34</v>
      </c>
      <c r="F56" s="9">
        <v>7.9878910784983881E-2</v>
      </c>
    </row>
    <row r="57" spans="3:6" ht="13.8" x14ac:dyDescent="0.3">
      <c r="C57" s="12">
        <v>25</v>
      </c>
      <c r="D57" s="9">
        <v>71</v>
      </c>
      <c r="E57" s="9">
        <v>90</v>
      </c>
      <c r="F57" s="9">
        <v>9.2228258110086503E-2</v>
      </c>
    </row>
    <row r="58" spans="3:6" ht="13.8" x14ac:dyDescent="0.3">
      <c r="C58" s="12">
        <v>26</v>
      </c>
      <c r="D58" s="9">
        <v>102</v>
      </c>
      <c r="E58" s="9">
        <v>116</v>
      </c>
      <c r="F58" s="9">
        <v>9.245680414346702E-2</v>
      </c>
    </row>
    <row r="59" spans="3:6" ht="13.8" x14ac:dyDescent="0.3">
      <c r="C59" s="12">
        <v>27</v>
      </c>
      <c r="D59" s="9">
        <v>46</v>
      </c>
      <c r="E59" s="9">
        <v>50</v>
      </c>
      <c r="F59" s="9">
        <v>9.4591914654955728E-2</v>
      </c>
    </row>
    <row r="60" spans="3:6" ht="13.8" x14ac:dyDescent="0.3">
      <c r="C60" s="12">
        <v>28</v>
      </c>
      <c r="D60" s="9">
        <v>69</v>
      </c>
      <c r="E60" s="9">
        <v>115</v>
      </c>
      <c r="F60" s="9">
        <v>9.8823668668727091E-2</v>
      </c>
    </row>
    <row r="61" spans="3:6" ht="13.8" x14ac:dyDescent="0.3">
      <c r="C61" s="12">
        <v>29</v>
      </c>
      <c r="D61" s="9">
        <v>43</v>
      </c>
      <c r="E61" s="9">
        <v>44</v>
      </c>
      <c r="F61" s="9">
        <v>0.10157756108562788</v>
      </c>
    </row>
    <row r="62" spans="3:6" ht="13.8" x14ac:dyDescent="0.3">
      <c r="C62" s="12">
        <v>30</v>
      </c>
      <c r="D62" s="9">
        <v>22</v>
      </c>
      <c r="E62" s="9">
        <v>23</v>
      </c>
      <c r="F62" s="9">
        <v>0.10543558775384744</v>
      </c>
    </row>
    <row r="63" spans="3:6" ht="13.8" x14ac:dyDescent="0.3">
      <c r="C63" s="12">
        <v>31</v>
      </c>
      <c r="D63" s="9">
        <v>87</v>
      </c>
      <c r="E63" s="9">
        <v>98</v>
      </c>
      <c r="F63" s="9">
        <v>0.10599175898356057</v>
      </c>
    </row>
    <row r="64" spans="3:6" ht="13.8" x14ac:dyDescent="0.3">
      <c r="C64" s="12">
        <v>32</v>
      </c>
      <c r="D64" s="9">
        <v>16</v>
      </c>
      <c r="E64" s="9">
        <v>114</v>
      </c>
      <c r="F64" s="9">
        <v>0.10679798082952223</v>
      </c>
    </row>
    <row r="65" spans="3:6" ht="13.8" x14ac:dyDescent="0.3">
      <c r="C65" s="12">
        <v>33</v>
      </c>
      <c r="D65" s="9">
        <v>10</v>
      </c>
      <c r="E65" s="9">
        <v>85</v>
      </c>
      <c r="F65" s="9">
        <v>0.11330342604847558</v>
      </c>
    </row>
    <row r="66" spans="3:6" ht="13.8" x14ac:dyDescent="0.3">
      <c r="C66" s="12">
        <v>34</v>
      </c>
      <c r="D66" s="9">
        <v>27</v>
      </c>
      <c r="E66" s="9">
        <v>58</v>
      </c>
      <c r="F66" s="9">
        <v>0.1138125567965646</v>
      </c>
    </row>
    <row r="67" spans="3:6" ht="13.8" x14ac:dyDescent="0.3">
      <c r="C67" s="12">
        <v>35</v>
      </c>
      <c r="D67" s="9">
        <v>17</v>
      </c>
      <c r="E67" s="9">
        <v>89</v>
      </c>
      <c r="F67" s="9">
        <v>0.11564963818362611</v>
      </c>
    </row>
    <row r="68" spans="3:6" ht="13.8" x14ac:dyDescent="0.3">
      <c r="C68" s="12">
        <v>36</v>
      </c>
      <c r="D68" s="9">
        <v>100</v>
      </c>
      <c r="E68" s="9">
        <v>101</v>
      </c>
      <c r="F68" s="9">
        <v>0.11577573352484144</v>
      </c>
    </row>
    <row r="69" spans="3:6" ht="13.8" x14ac:dyDescent="0.3">
      <c r="C69" s="12">
        <v>37</v>
      </c>
      <c r="D69" s="9">
        <v>28</v>
      </c>
      <c r="E69" s="9">
        <v>29</v>
      </c>
      <c r="F69" s="9">
        <v>0.11844969841476632</v>
      </c>
    </row>
    <row r="70" spans="3:6" ht="13.8" x14ac:dyDescent="0.3">
      <c r="C70" s="12">
        <v>38</v>
      </c>
      <c r="D70" s="9">
        <v>6</v>
      </c>
      <c r="E70" s="9">
        <v>107</v>
      </c>
      <c r="F70" s="9">
        <v>0.12065138736476565</v>
      </c>
    </row>
    <row r="71" spans="3:6" ht="13.8" x14ac:dyDescent="0.3">
      <c r="C71" s="12">
        <v>39</v>
      </c>
      <c r="D71" s="9">
        <v>25</v>
      </c>
      <c r="E71" s="9">
        <v>120</v>
      </c>
      <c r="F71" s="9">
        <v>0.12271611093920437</v>
      </c>
    </row>
    <row r="72" spans="3:6" ht="13.8" x14ac:dyDescent="0.3">
      <c r="C72" s="12">
        <v>40</v>
      </c>
      <c r="D72" s="9">
        <v>74</v>
      </c>
      <c r="E72" s="9">
        <v>125</v>
      </c>
      <c r="F72" s="9">
        <v>0.12738666046453134</v>
      </c>
    </row>
    <row r="73" spans="3:6" ht="13.8" x14ac:dyDescent="0.3">
      <c r="C73" s="12">
        <v>41</v>
      </c>
      <c r="D73" s="9">
        <v>93</v>
      </c>
      <c r="E73" s="9">
        <v>109</v>
      </c>
      <c r="F73" s="9">
        <v>0.13189299710451116</v>
      </c>
    </row>
    <row r="74" spans="3:6" ht="13.8" x14ac:dyDescent="0.3">
      <c r="C74" s="12">
        <v>42</v>
      </c>
      <c r="D74" s="9">
        <v>13</v>
      </c>
      <c r="E74" s="9">
        <v>24</v>
      </c>
      <c r="F74" s="9">
        <v>0.13476133354303396</v>
      </c>
    </row>
    <row r="75" spans="3:6" ht="13.8" x14ac:dyDescent="0.3">
      <c r="C75" s="12">
        <v>43</v>
      </c>
      <c r="D75" s="9">
        <v>3</v>
      </c>
      <c r="E75" s="9">
        <v>62</v>
      </c>
      <c r="F75" s="9">
        <v>0.13874824420584123</v>
      </c>
    </row>
    <row r="76" spans="3:6" ht="13.8" x14ac:dyDescent="0.3">
      <c r="C76" s="12">
        <v>44</v>
      </c>
      <c r="D76" s="9">
        <v>20</v>
      </c>
      <c r="E76" s="9">
        <v>40</v>
      </c>
      <c r="F76" s="9">
        <v>0.138857522079568</v>
      </c>
    </row>
    <row r="77" spans="3:6" ht="13.8" x14ac:dyDescent="0.3">
      <c r="C77" s="12">
        <v>45</v>
      </c>
      <c r="D77" s="9">
        <v>75</v>
      </c>
      <c r="E77" s="9">
        <v>76</v>
      </c>
      <c r="F77" s="9">
        <v>0.14501768581251376</v>
      </c>
    </row>
    <row r="78" spans="3:6" ht="13.8" x14ac:dyDescent="0.3">
      <c r="C78" s="12">
        <v>46</v>
      </c>
      <c r="D78" s="9">
        <v>48</v>
      </c>
      <c r="E78" s="9">
        <v>106</v>
      </c>
      <c r="F78" s="9">
        <v>0.14619065430523284</v>
      </c>
    </row>
    <row r="79" spans="3:6" ht="13.8" x14ac:dyDescent="0.3">
      <c r="C79" s="12">
        <v>47</v>
      </c>
      <c r="D79" s="9">
        <v>7</v>
      </c>
      <c r="E79" s="9">
        <v>55</v>
      </c>
      <c r="F79" s="9">
        <v>0.14921164944955045</v>
      </c>
    </row>
    <row r="80" spans="3:6" ht="13.8" x14ac:dyDescent="0.3">
      <c r="C80" s="12">
        <v>48</v>
      </c>
      <c r="D80" s="9">
        <v>91</v>
      </c>
      <c r="E80" s="9">
        <v>94</v>
      </c>
      <c r="F80" s="9">
        <v>0.15078447279379631</v>
      </c>
    </row>
    <row r="81" spans="3:6" ht="13.8" x14ac:dyDescent="0.3">
      <c r="C81" s="12">
        <v>49</v>
      </c>
      <c r="D81" s="9">
        <v>9</v>
      </c>
      <c r="E81" s="9">
        <v>105</v>
      </c>
      <c r="F81" s="9">
        <v>0.15887548574763141</v>
      </c>
    </row>
    <row r="82" spans="3:6" ht="13.8" x14ac:dyDescent="0.3">
      <c r="C82" s="12">
        <v>50</v>
      </c>
      <c r="D82" s="9">
        <v>84</v>
      </c>
      <c r="E82" s="9">
        <v>123</v>
      </c>
      <c r="F82" s="9">
        <v>0.15914671497395552</v>
      </c>
    </row>
    <row r="83" spans="3:6" ht="13.8" x14ac:dyDescent="0.3">
      <c r="C83" s="12">
        <v>51</v>
      </c>
      <c r="D83" s="9">
        <v>41</v>
      </c>
      <c r="E83" s="9">
        <v>42</v>
      </c>
      <c r="F83" s="9">
        <v>0.15992200050927258</v>
      </c>
    </row>
    <row r="84" spans="3:6" ht="13.8" x14ac:dyDescent="0.3">
      <c r="C84" s="12">
        <v>52</v>
      </c>
      <c r="D84" s="9">
        <v>19</v>
      </c>
      <c r="E84" s="9">
        <v>21</v>
      </c>
      <c r="F84" s="9">
        <v>0.16901229880590202</v>
      </c>
    </row>
    <row r="85" spans="3:6" ht="13.8" x14ac:dyDescent="0.3">
      <c r="C85" s="12">
        <v>53</v>
      </c>
      <c r="D85" s="9">
        <v>83</v>
      </c>
      <c r="E85" s="9">
        <v>87</v>
      </c>
      <c r="F85" s="9">
        <v>0.17158216716871086</v>
      </c>
    </row>
    <row r="86" spans="3:6" ht="13.8" x14ac:dyDescent="0.3">
      <c r="C86" s="12">
        <v>54</v>
      </c>
      <c r="D86" s="9">
        <v>2</v>
      </c>
      <c r="E86" s="9">
        <v>14</v>
      </c>
      <c r="F86" s="9">
        <v>0.18277599355260876</v>
      </c>
    </row>
    <row r="87" spans="3:6" ht="13.8" x14ac:dyDescent="0.3">
      <c r="C87" s="12">
        <v>55</v>
      </c>
      <c r="D87" s="9">
        <v>15</v>
      </c>
      <c r="E87" s="9">
        <v>96</v>
      </c>
      <c r="F87" s="9">
        <v>0.18770360430826113</v>
      </c>
    </row>
    <row r="88" spans="3:6" ht="13.8" x14ac:dyDescent="0.3">
      <c r="C88" s="12">
        <v>56</v>
      </c>
      <c r="D88" s="9">
        <v>37</v>
      </c>
      <c r="E88" s="9">
        <v>100</v>
      </c>
      <c r="F88" s="9">
        <v>0.19321560533030332</v>
      </c>
    </row>
    <row r="89" spans="3:6" ht="13.8" x14ac:dyDescent="0.3">
      <c r="C89" s="12">
        <v>57</v>
      </c>
      <c r="D89" s="9">
        <v>60</v>
      </c>
      <c r="E89" s="9">
        <v>99</v>
      </c>
      <c r="F89" s="9">
        <v>0.19757573125294345</v>
      </c>
    </row>
    <row r="90" spans="3:6" ht="13.8" x14ac:dyDescent="0.3">
      <c r="C90" s="12">
        <v>58</v>
      </c>
      <c r="D90" s="9">
        <v>30</v>
      </c>
      <c r="E90" s="9">
        <v>31</v>
      </c>
      <c r="F90" s="9">
        <v>0.20408699323624854</v>
      </c>
    </row>
    <row r="91" spans="3:6" ht="13.8" x14ac:dyDescent="0.3">
      <c r="C91" s="12">
        <v>59</v>
      </c>
      <c r="D91" s="9">
        <v>118</v>
      </c>
      <c r="E91" s="9">
        <v>119</v>
      </c>
      <c r="F91" s="9">
        <v>0.20728645043644858</v>
      </c>
    </row>
    <row r="92" spans="3:6" ht="13.8" x14ac:dyDescent="0.3">
      <c r="C92" s="12">
        <v>60</v>
      </c>
      <c r="D92" s="9">
        <v>25</v>
      </c>
      <c r="E92" s="9">
        <v>26</v>
      </c>
      <c r="F92" s="9">
        <v>0.22077327450688466</v>
      </c>
    </row>
    <row r="93" spans="3:6" ht="13.8" x14ac:dyDescent="0.3">
      <c r="C93" s="12">
        <v>61</v>
      </c>
      <c r="D93" s="9">
        <v>72</v>
      </c>
      <c r="E93" s="9">
        <v>74</v>
      </c>
      <c r="F93" s="9">
        <v>0.22636625885860101</v>
      </c>
    </row>
    <row r="94" spans="3:6" ht="13.8" x14ac:dyDescent="0.3">
      <c r="C94" s="12">
        <v>62</v>
      </c>
      <c r="D94" s="9">
        <v>46</v>
      </c>
      <c r="E94" s="9">
        <v>52</v>
      </c>
      <c r="F94" s="9">
        <v>0.2287340128455958</v>
      </c>
    </row>
    <row r="95" spans="3:6" ht="13.8" x14ac:dyDescent="0.3">
      <c r="C95" s="12">
        <v>63</v>
      </c>
      <c r="D95" s="9">
        <v>19</v>
      </c>
      <c r="E95" s="9">
        <v>92</v>
      </c>
      <c r="F95" s="9">
        <v>0.22941901216174793</v>
      </c>
    </row>
    <row r="96" spans="3:6" ht="13.8" x14ac:dyDescent="0.3">
      <c r="C96" s="12">
        <v>64</v>
      </c>
      <c r="D96" s="9">
        <v>4</v>
      </c>
      <c r="E96" s="9">
        <v>5</v>
      </c>
      <c r="F96" s="9">
        <v>0.24657864820616354</v>
      </c>
    </row>
    <row r="97" spans="3:6" ht="13.8" x14ac:dyDescent="0.3">
      <c r="C97" s="12">
        <v>65</v>
      </c>
      <c r="D97" s="9">
        <v>22</v>
      </c>
      <c r="E97" s="9">
        <v>127</v>
      </c>
      <c r="F97" s="9">
        <v>0.2552895090663051</v>
      </c>
    </row>
    <row r="98" spans="3:6" ht="13.8" x14ac:dyDescent="0.3">
      <c r="C98" s="12">
        <v>66</v>
      </c>
      <c r="D98" s="9">
        <v>6</v>
      </c>
      <c r="E98" s="9">
        <v>77</v>
      </c>
      <c r="F98" s="9">
        <v>0.25853086015678228</v>
      </c>
    </row>
    <row r="99" spans="3:6" ht="13.8" x14ac:dyDescent="0.3">
      <c r="C99" s="12">
        <v>67</v>
      </c>
      <c r="D99" s="9">
        <v>3</v>
      </c>
      <c r="E99" s="9">
        <v>80</v>
      </c>
      <c r="F99" s="9">
        <v>0.26024212801296348</v>
      </c>
    </row>
    <row r="100" spans="3:6" ht="13.8" x14ac:dyDescent="0.3">
      <c r="C100" s="12">
        <v>68</v>
      </c>
      <c r="D100" s="9">
        <v>60</v>
      </c>
      <c r="E100" s="9">
        <v>124</v>
      </c>
      <c r="F100" s="9">
        <v>0.26102726753446803</v>
      </c>
    </row>
    <row r="101" spans="3:6" ht="13.8" x14ac:dyDescent="0.3">
      <c r="C101" s="12">
        <v>69</v>
      </c>
      <c r="D101" s="9">
        <v>75</v>
      </c>
      <c r="E101" s="9">
        <v>84</v>
      </c>
      <c r="F101" s="9">
        <v>0.26395841455494923</v>
      </c>
    </row>
    <row r="102" spans="3:6" ht="13.8" x14ac:dyDescent="0.3">
      <c r="C102" s="12">
        <v>70</v>
      </c>
      <c r="D102" s="9">
        <v>88</v>
      </c>
      <c r="E102" s="9">
        <v>110</v>
      </c>
      <c r="F102" s="9">
        <v>0.27122827369593833</v>
      </c>
    </row>
    <row r="103" spans="3:6" ht="13.8" x14ac:dyDescent="0.3">
      <c r="C103" s="12">
        <v>71</v>
      </c>
      <c r="D103" s="9">
        <v>17</v>
      </c>
      <c r="E103" s="9">
        <v>32</v>
      </c>
      <c r="F103" s="9">
        <v>0.2747964899066293</v>
      </c>
    </row>
    <row r="104" spans="3:6" ht="13.8" x14ac:dyDescent="0.3">
      <c r="C104" s="12">
        <v>72</v>
      </c>
      <c r="D104" s="9">
        <v>37</v>
      </c>
      <c r="E104" s="9">
        <v>102</v>
      </c>
      <c r="F104" s="9">
        <v>0.27504362408131044</v>
      </c>
    </row>
    <row r="105" spans="3:6" ht="13.8" x14ac:dyDescent="0.3">
      <c r="C105" s="12">
        <v>73</v>
      </c>
      <c r="D105" s="9">
        <v>18</v>
      </c>
      <c r="E105" s="9">
        <v>27</v>
      </c>
      <c r="F105" s="9">
        <v>0.27921525131748304</v>
      </c>
    </row>
    <row r="106" spans="3:6" ht="13.8" x14ac:dyDescent="0.3">
      <c r="C106" s="12">
        <v>74</v>
      </c>
      <c r="D106" s="9">
        <v>8</v>
      </c>
      <c r="E106" s="9">
        <v>13</v>
      </c>
      <c r="F106" s="9">
        <v>0.28169051724173089</v>
      </c>
    </row>
    <row r="107" spans="3:6" ht="13.8" x14ac:dyDescent="0.3">
      <c r="C107" s="12">
        <v>75</v>
      </c>
      <c r="D107" s="9">
        <v>48</v>
      </c>
      <c r="E107" s="9">
        <v>91</v>
      </c>
      <c r="F107" s="9">
        <v>0.28592282846688</v>
      </c>
    </row>
    <row r="108" spans="3:6" ht="13.8" x14ac:dyDescent="0.3">
      <c r="C108" s="12">
        <v>76</v>
      </c>
      <c r="D108" s="9">
        <v>79</v>
      </c>
      <c r="E108" s="9">
        <v>118</v>
      </c>
      <c r="F108" s="9">
        <v>0.29196407380691902</v>
      </c>
    </row>
    <row r="109" spans="3:6" ht="13.8" x14ac:dyDescent="0.3">
      <c r="C109" s="12">
        <v>77</v>
      </c>
      <c r="D109" s="9">
        <v>43</v>
      </c>
      <c r="E109" s="9">
        <v>63</v>
      </c>
      <c r="F109" s="9">
        <v>0.29463238798195035</v>
      </c>
    </row>
    <row r="110" spans="3:6" ht="13.8" x14ac:dyDescent="0.3">
      <c r="C110" s="12">
        <v>78</v>
      </c>
      <c r="D110" s="9">
        <v>81</v>
      </c>
      <c r="E110" s="9">
        <v>82</v>
      </c>
      <c r="F110" s="9">
        <v>0.29577675356114258</v>
      </c>
    </row>
    <row r="111" spans="3:6" ht="13.8" x14ac:dyDescent="0.3">
      <c r="C111" s="12">
        <v>79</v>
      </c>
      <c r="D111" s="9">
        <v>16</v>
      </c>
      <c r="E111" s="9">
        <v>113</v>
      </c>
      <c r="F111" s="9">
        <v>0.29594245768316507</v>
      </c>
    </row>
    <row r="112" spans="3:6" ht="13.8" x14ac:dyDescent="0.3">
      <c r="C112" s="12">
        <v>80</v>
      </c>
      <c r="D112" s="9">
        <v>20</v>
      </c>
      <c r="E112" s="9">
        <v>46</v>
      </c>
      <c r="F112" s="9">
        <v>0.31651894861960383</v>
      </c>
    </row>
    <row r="113" spans="3:6" ht="13.8" x14ac:dyDescent="0.3">
      <c r="C113" s="12">
        <v>81</v>
      </c>
      <c r="D113" s="9">
        <v>11</v>
      </c>
      <c r="E113" s="9">
        <v>71</v>
      </c>
      <c r="F113" s="9">
        <v>0.3258445469409107</v>
      </c>
    </row>
    <row r="114" spans="3:6" ht="13.8" x14ac:dyDescent="0.3">
      <c r="C114" s="12">
        <v>82</v>
      </c>
      <c r="D114" s="9">
        <v>53</v>
      </c>
      <c r="E114" s="9">
        <v>83</v>
      </c>
      <c r="F114" s="9">
        <v>0.34054356574628408</v>
      </c>
    </row>
    <row r="115" spans="3:6" ht="13.8" x14ac:dyDescent="0.3">
      <c r="C115" s="12">
        <v>83</v>
      </c>
      <c r="D115" s="9">
        <v>72</v>
      </c>
      <c r="E115" s="9">
        <v>126</v>
      </c>
      <c r="F115" s="9">
        <v>0.35034366767272979</v>
      </c>
    </row>
    <row r="116" spans="3:6" ht="13.8" x14ac:dyDescent="0.3">
      <c r="C116" s="12">
        <v>84</v>
      </c>
      <c r="D116" s="9">
        <v>19</v>
      </c>
      <c r="E116" s="9">
        <v>33</v>
      </c>
      <c r="F116" s="9">
        <v>0.37505212946944277</v>
      </c>
    </row>
    <row r="117" spans="3:6" ht="13.8" x14ac:dyDescent="0.3">
      <c r="C117" s="12">
        <v>85</v>
      </c>
      <c r="D117" s="9">
        <v>41</v>
      </c>
      <c r="E117" s="9">
        <v>66</v>
      </c>
      <c r="F117" s="9">
        <v>0.38913723084943208</v>
      </c>
    </row>
    <row r="118" spans="3:6" ht="13.8" x14ac:dyDescent="0.3">
      <c r="C118" s="12">
        <v>86</v>
      </c>
      <c r="D118" s="9">
        <v>11</v>
      </c>
      <c r="E118" s="9">
        <v>47</v>
      </c>
      <c r="F118" s="9">
        <v>0.39480638092451925</v>
      </c>
    </row>
    <row r="119" spans="3:6" ht="13.8" x14ac:dyDescent="0.3">
      <c r="C119" s="12">
        <v>87</v>
      </c>
      <c r="D119" s="9">
        <v>38</v>
      </c>
      <c r="E119" s="9">
        <v>121</v>
      </c>
      <c r="F119" s="9">
        <v>0.4057648304026894</v>
      </c>
    </row>
    <row r="120" spans="3:6" ht="13.8" x14ac:dyDescent="0.3">
      <c r="C120" s="12">
        <v>88</v>
      </c>
      <c r="D120" s="9">
        <v>18</v>
      </c>
      <c r="E120" s="9">
        <v>72</v>
      </c>
      <c r="F120" s="9">
        <v>0.4270394370261742</v>
      </c>
    </row>
    <row r="121" spans="3:6" ht="13.8" x14ac:dyDescent="0.3">
      <c r="C121" s="12">
        <v>89</v>
      </c>
      <c r="D121" s="9">
        <v>7</v>
      </c>
      <c r="E121" s="9">
        <v>60</v>
      </c>
      <c r="F121" s="9">
        <v>0.46085652071406025</v>
      </c>
    </row>
    <row r="122" spans="3:6" ht="13.8" x14ac:dyDescent="0.3">
      <c r="C122" s="12">
        <v>90</v>
      </c>
      <c r="D122" s="9">
        <v>2</v>
      </c>
      <c r="E122" s="9">
        <v>75</v>
      </c>
      <c r="F122" s="9">
        <v>0.4743255080301032</v>
      </c>
    </row>
    <row r="123" spans="3:6" ht="13.8" x14ac:dyDescent="0.3">
      <c r="C123" s="12">
        <v>91</v>
      </c>
      <c r="D123" s="9">
        <v>4</v>
      </c>
      <c r="E123" s="9">
        <v>69</v>
      </c>
      <c r="F123" s="9">
        <v>0.48310656136399177</v>
      </c>
    </row>
    <row r="124" spans="3:6" ht="13.8" x14ac:dyDescent="0.3">
      <c r="C124" s="12">
        <v>92</v>
      </c>
      <c r="D124" s="9">
        <v>1</v>
      </c>
      <c r="E124" s="9">
        <v>22</v>
      </c>
      <c r="F124" s="9">
        <v>0.48798008231571099</v>
      </c>
    </row>
    <row r="125" spans="3:6" ht="13.8" x14ac:dyDescent="0.3">
      <c r="C125" s="12">
        <v>93</v>
      </c>
      <c r="D125" s="9">
        <v>25</v>
      </c>
      <c r="E125" s="9">
        <v>79</v>
      </c>
      <c r="F125" s="9">
        <v>0.48866519215436977</v>
      </c>
    </row>
    <row r="126" spans="3:6" ht="13.8" x14ac:dyDescent="0.3">
      <c r="C126" s="12">
        <v>94</v>
      </c>
      <c r="D126" s="9">
        <v>30</v>
      </c>
      <c r="E126" s="9">
        <v>93</v>
      </c>
      <c r="F126" s="9">
        <v>0.50970915232907099</v>
      </c>
    </row>
    <row r="127" spans="3:6" ht="13.8" x14ac:dyDescent="0.3">
      <c r="C127" s="12">
        <v>95</v>
      </c>
      <c r="D127" s="9">
        <v>10</v>
      </c>
      <c r="E127" s="9">
        <v>20</v>
      </c>
      <c r="F127" s="9">
        <v>0.52121449289044919</v>
      </c>
    </row>
    <row r="128" spans="3:6" ht="13.8" x14ac:dyDescent="0.3">
      <c r="C128" s="12">
        <v>96</v>
      </c>
      <c r="D128" s="9">
        <v>17</v>
      </c>
      <c r="E128" s="9">
        <v>67</v>
      </c>
      <c r="F128" s="9">
        <v>0.52635576889959412</v>
      </c>
    </row>
    <row r="129" spans="3:6" ht="13.8" x14ac:dyDescent="0.3">
      <c r="C129" s="12">
        <v>97</v>
      </c>
      <c r="D129" s="9">
        <v>8</v>
      </c>
      <c r="E129" s="9">
        <v>15</v>
      </c>
      <c r="F129" s="9">
        <v>0.54620145457221225</v>
      </c>
    </row>
    <row r="130" spans="3:6" ht="13.8" x14ac:dyDescent="0.3">
      <c r="C130" s="12">
        <v>98</v>
      </c>
      <c r="D130" s="9">
        <v>3</v>
      </c>
      <c r="E130" s="9">
        <v>9</v>
      </c>
      <c r="F130" s="9">
        <v>0.56047775858997539</v>
      </c>
    </row>
    <row r="131" spans="3:6" ht="13.8" x14ac:dyDescent="0.3">
      <c r="C131" s="12">
        <v>99</v>
      </c>
      <c r="D131" s="9">
        <v>12</v>
      </c>
      <c r="E131" s="9">
        <v>81</v>
      </c>
      <c r="F131" s="9">
        <v>0.58211069199732202</v>
      </c>
    </row>
    <row r="132" spans="3:6" ht="13.8" x14ac:dyDescent="0.3">
      <c r="C132" s="12">
        <v>100</v>
      </c>
      <c r="D132" s="9">
        <v>41</v>
      </c>
      <c r="E132" s="9">
        <v>43</v>
      </c>
      <c r="F132" s="9">
        <v>0.6162170979741779</v>
      </c>
    </row>
    <row r="133" spans="3:6" ht="13.8" x14ac:dyDescent="0.3">
      <c r="C133" s="12">
        <v>101</v>
      </c>
      <c r="D133" s="9">
        <v>68</v>
      </c>
      <c r="E133" s="9">
        <v>111</v>
      </c>
      <c r="F133" s="9">
        <v>0.63332529772598056</v>
      </c>
    </row>
    <row r="134" spans="3:6" ht="13.8" x14ac:dyDescent="0.3">
      <c r="C134" s="12">
        <v>102</v>
      </c>
      <c r="D134" s="9">
        <v>2</v>
      </c>
      <c r="E134" s="9">
        <v>53</v>
      </c>
      <c r="F134" s="9">
        <v>0.71942678185041675</v>
      </c>
    </row>
    <row r="135" spans="3:6" ht="13.8" x14ac:dyDescent="0.3">
      <c r="C135" s="12">
        <v>103</v>
      </c>
      <c r="D135" s="9">
        <v>1</v>
      </c>
      <c r="E135" s="9">
        <v>16</v>
      </c>
      <c r="F135" s="9">
        <v>0.74676542895358256</v>
      </c>
    </row>
    <row r="136" spans="3:6" ht="13.8" x14ac:dyDescent="0.3">
      <c r="C136" s="12">
        <v>104</v>
      </c>
      <c r="D136" s="9">
        <v>11</v>
      </c>
      <c r="E136" s="9">
        <v>37</v>
      </c>
      <c r="F136" s="9">
        <v>0.74983331344018267</v>
      </c>
    </row>
    <row r="137" spans="3:6" ht="13.8" x14ac:dyDescent="0.3">
      <c r="C137" s="12">
        <v>105</v>
      </c>
      <c r="D137" s="9">
        <v>7</v>
      </c>
      <c r="E137" s="9">
        <v>19</v>
      </c>
      <c r="F137" s="9">
        <v>0.75612589318078482</v>
      </c>
    </row>
    <row r="138" spans="3:6" ht="13.8" x14ac:dyDescent="0.3">
      <c r="C138" s="12">
        <v>106</v>
      </c>
      <c r="D138" s="9">
        <v>11</v>
      </c>
      <c r="E138" s="9">
        <v>48</v>
      </c>
      <c r="F138" s="9">
        <v>0.79563669910964729</v>
      </c>
    </row>
    <row r="139" spans="3:6" ht="13.8" x14ac:dyDescent="0.3">
      <c r="C139" s="12">
        <v>107</v>
      </c>
      <c r="D139" s="9">
        <v>68</v>
      </c>
      <c r="E139" s="9">
        <v>88</v>
      </c>
      <c r="F139" s="9">
        <v>0.85000692481762075</v>
      </c>
    </row>
    <row r="140" spans="3:6" ht="13.8" x14ac:dyDescent="0.3">
      <c r="C140" s="12">
        <v>108</v>
      </c>
      <c r="D140" s="9">
        <v>18</v>
      </c>
      <c r="E140" s="9">
        <v>61</v>
      </c>
      <c r="F140" s="9">
        <v>0.85020475239105453</v>
      </c>
    </row>
    <row r="141" spans="3:6" ht="13.8" x14ac:dyDescent="0.3">
      <c r="C141" s="12">
        <v>109</v>
      </c>
      <c r="D141" s="9">
        <v>12</v>
      </c>
      <c r="E141" s="9">
        <v>38</v>
      </c>
      <c r="F141" s="9">
        <v>0.89827641874823883</v>
      </c>
    </row>
    <row r="142" spans="3:6" ht="13.8" x14ac:dyDescent="0.3">
      <c r="C142" s="12">
        <v>110</v>
      </c>
      <c r="D142" s="9">
        <v>2</v>
      </c>
      <c r="E142" s="9">
        <v>10</v>
      </c>
      <c r="F142" s="9">
        <v>0.9458790433094697</v>
      </c>
    </row>
    <row r="143" spans="3:6" ht="13.8" x14ac:dyDescent="0.3">
      <c r="C143" s="12">
        <v>111</v>
      </c>
      <c r="D143" s="9">
        <v>28</v>
      </c>
      <c r="E143" s="9">
        <v>30</v>
      </c>
      <c r="F143" s="9">
        <v>0.96780062876649531</v>
      </c>
    </row>
    <row r="144" spans="3:6" ht="13.8" x14ac:dyDescent="0.3">
      <c r="C144" s="12">
        <v>112</v>
      </c>
      <c r="D144" s="9">
        <v>7</v>
      </c>
      <c r="E144" s="9">
        <v>25</v>
      </c>
      <c r="F144" s="9">
        <v>1.0092099333202427</v>
      </c>
    </row>
    <row r="145" spans="3:6" ht="13.8" x14ac:dyDescent="0.3">
      <c r="C145" s="12">
        <v>113</v>
      </c>
      <c r="D145" s="9">
        <v>4</v>
      </c>
      <c r="E145" s="9">
        <v>68</v>
      </c>
      <c r="F145" s="9">
        <v>1.0553216510718593</v>
      </c>
    </row>
    <row r="146" spans="3:6" ht="13.8" x14ac:dyDescent="0.3">
      <c r="C146" s="12">
        <v>114</v>
      </c>
      <c r="D146" s="9">
        <v>3</v>
      </c>
      <c r="E146" s="9">
        <v>6</v>
      </c>
      <c r="F146" s="9">
        <v>1.0919052268049536</v>
      </c>
    </row>
    <row r="147" spans="3:6" ht="13.8" x14ac:dyDescent="0.3">
      <c r="C147" s="12">
        <v>115</v>
      </c>
      <c r="D147" s="9">
        <v>18</v>
      </c>
      <c r="E147" s="9">
        <v>41</v>
      </c>
      <c r="F147" s="9">
        <v>1.1957615045933472</v>
      </c>
    </row>
    <row r="148" spans="3:6" ht="13.8" x14ac:dyDescent="0.3">
      <c r="C148" s="12">
        <v>116</v>
      </c>
      <c r="D148" s="9">
        <v>2</v>
      </c>
      <c r="E148" s="9">
        <v>8</v>
      </c>
      <c r="F148" s="9">
        <v>1.2931338427072188</v>
      </c>
    </row>
    <row r="149" spans="3:6" ht="13.8" x14ac:dyDescent="0.3">
      <c r="C149" s="12">
        <v>117</v>
      </c>
      <c r="D149" s="9">
        <v>3</v>
      </c>
      <c r="E149" s="9">
        <v>11</v>
      </c>
      <c r="F149" s="9">
        <v>1.3430660685770635</v>
      </c>
    </row>
    <row r="150" spans="3:6" ht="13.8" x14ac:dyDescent="0.3">
      <c r="C150" s="12">
        <v>118</v>
      </c>
      <c r="D150" s="9">
        <v>1</v>
      </c>
      <c r="E150" s="9">
        <v>17</v>
      </c>
      <c r="F150" s="9">
        <v>1.3684608512931793</v>
      </c>
    </row>
    <row r="151" spans="3:6" ht="13.8" x14ac:dyDescent="0.3">
      <c r="C151" s="12">
        <v>119</v>
      </c>
      <c r="D151" s="9">
        <v>2</v>
      </c>
      <c r="E151" s="9">
        <v>18</v>
      </c>
      <c r="F151" s="9">
        <v>1.8527804585261838</v>
      </c>
    </row>
    <row r="152" spans="3:6" ht="13.8" x14ac:dyDescent="0.3">
      <c r="C152" s="12">
        <v>120</v>
      </c>
      <c r="D152" s="9">
        <v>1</v>
      </c>
      <c r="E152" s="9">
        <v>4</v>
      </c>
      <c r="F152" s="9">
        <v>1.9930898659046754</v>
      </c>
    </row>
    <row r="153" spans="3:6" ht="13.8" x14ac:dyDescent="0.3">
      <c r="C153" s="12">
        <v>121</v>
      </c>
      <c r="D153" s="9">
        <v>3</v>
      </c>
      <c r="E153" s="9">
        <v>7</v>
      </c>
      <c r="F153" s="9">
        <v>2.1801573635514613</v>
      </c>
    </row>
    <row r="154" spans="3:6" ht="13.8" x14ac:dyDescent="0.3">
      <c r="C154" s="12">
        <v>122</v>
      </c>
      <c r="D154" s="9">
        <v>3</v>
      </c>
      <c r="E154" s="9">
        <v>28</v>
      </c>
      <c r="F154" s="9">
        <v>2.4311668676819833</v>
      </c>
    </row>
    <row r="155" spans="3:6" ht="13.8" x14ac:dyDescent="0.3">
      <c r="C155" s="12">
        <v>123</v>
      </c>
      <c r="D155" s="9">
        <v>1</v>
      </c>
      <c r="E155" s="9">
        <v>12</v>
      </c>
      <c r="F155" s="9">
        <v>3.3069228758471834</v>
      </c>
    </row>
    <row r="156" spans="3:6" ht="13.8" x14ac:dyDescent="0.3">
      <c r="C156" s="12">
        <v>124</v>
      </c>
      <c r="D156" s="9">
        <v>1</v>
      </c>
      <c r="E156" s="9">
        <v>2</v>
      </c>
      <c r="F156" s="9">
        <v>3.6684799731081856</v>
      </c>
    </row>
    <row r="157" spans="3:6" ht="13.8" x14ac:dyDescent="0.3">
      <c r="C157" s="12">
        <v>125</v>
      </c>
      <c r="D157" s="9">
        <v>1</v>
      </c>
      <c r="E157" s="9">
        <v>3</v>
      </c>
      <c r="F157" s="9">
        <v>5.1947419200702214</v>
      </c>
    </row>
    <row r="158" spans="3:6" ht="13.8" x14ac:dyDescent="0.3">
      <c r="C158" s="12">
        <v>126</v>
      </c>
      <c r="D158" s="9">
        <v>1</v>
      </c>
      <c r="E158" s="9">
        <v>36</v>
      </c>
      <c r="F158" s="9">
        <v>7.2807341215782984</v>
      </c>
    </row>
  </sheetData>
  <mergeCells count="34">
    <mergeCell ref="C10:I10"/>
    <mergeCell ref="C11:E11"/>
    <mergeCell ref="C12:E12"/>
    <mergeCell ref="C13:E13"/>
    <mergeCell ref="C14:E14"/>
    <mergeCell ref="C16:E16"/>
    <mergeCell ref="F11:I11"/>
    <mergeCell ref="F12:I12"/>
    <mergeCell ref="F13:I13"/>
    <mergeCell ref="F14:I14"/>
    <mergeCell ref="F15:I15"/>
    <mergeCell ref="F16:I16"/>
    <mergeCell ref="C15:E15"/>
    <mergeCell ref="L4:N4"/>
    <mergeCell ref="C24:E24"/>
    <mergeCell ref="C25:E25"/>
    <mergeCell ref="C26:E26"/>
    <mergeCell ref="C27:E27"/>
    <mergeCell ref="F23:I23"/>
    <mergeCell ref="F24:I24"/>
    <mergeCell ref="F25:I25"/>
    <mergeCell ref="F26:I26"/>
    <mergeCell ref="F27:I27"/>
    <mergeCell ref="C18:G18"/>
    <mergeCell ref="C19:E19"/>
    <mergeCell ref="C20:E20"/>
    <mergeCell ref="F19:G19"/>
    <mergeCell ref="C22:I22"/>
    <mergeCell ref="C23:E23"/>
    <mergeCell ref="B5:C5"/>
    <mergeCell ref="D5:E5"/>
    <mergeCell ref="F5:G5"/>
    <mergeCell ref="H5:I5"/>
    <mergeCell ref="B4:I4"/>
  </mergeCells>
  <hyperlinks>
    <hyperlink ref="B5" location="'HC_Clusters'!$B$8:$B$8" display="Predicted Clusters"/>
    <hyperlink ref="D5" location="'HC_Dendrogram'!$B$8:$B$8" display="Dendrogram"/>
    <hyperlink ref="F5" location="'HC_Output'!$B$8:$B$8" display="Inputs"/>
    <hyperlink ref="H5" location="'HC_Output'!$B$30:$B$30" display="Clustering Stages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135"/>
  <sheetViews>
    <sheetView showGridLines="0" workbookViewId="0">
      <selection activeCell="I12" sqref="I12"/>
    </sheetView>
  </sheetViews>
  <sheetFormatPr defaultRowHeight="13.2" x14ac:dyDescent="0.25"/>
  <cols>
    <col min="8" max="8" width="12.88671875" bestFit="1" customWidth="1"/>
    <col min="9" max="9" width="17.33203125" bestFit="1" customWidth="1"/>
    <col min="10" max="10" width="14" bestFit="1" customWidth="1"/>
    <col min="11" max="11" width="14.109375" bestFit="1" customWidth="1"/>
    <col min="12" max="12" width="15.44140625" bestFit="1" customWidth="1"/>
    <col min="13" max="13" width="15.5546875" bestFit="1" customWidth="1"/>
  </cols>
  <sheetData>
    <row r="2" spans="1:14" ht="18" x14ac:dyDescent="0.35">
      <c r="B2" s="8" t="s">
        <v>175</v>
      </c>
      <c r="N2" t="s">
        <v>206</v>
      </c>
    </row>
    <row r="4" spans="1:14" ht="15.6" x14ac:dyDescent="0.3">
      <c r="B4" s="17" t="s">
        <v>135</v>
      </c>
      <c r="C4" s="18"/>
      <c r="D4" s="18"/>
      <c r="E4" s="18"/>
      <c r="F4" s="18"/>
      <c r="G4" s="18"/>
      <c r="H4" s="18"/>
      <c r="I4" s="19"/>
      <c r="L4" s="17" t="s">
        <v>136</v>
      </c>
      <c r="M4" s="18"/>
      <c r="N4" s="19"/>
    </row>
    <row r="5" spans="1:14" ht="13.8" x14ac:dyDescent="0.3">
      <c r="B5" s="15" t="s">
        <v>171</v>
      </c>
      <c r="C5" s="16"/>
      <c r="D5" s="15" t="s">
        <v>172</v>
      </c>
      <c r="E5" s="16"/>
      <c r="F5" s="15" t="s">
        <v>173</v>
      </c>
      <c r="G5" s="16"/>
      <c r="H5" s="15" t="s">
        <v>174</v>
      </c>
      <c r="I5" s="16"/>
      <c r="L5" s="11" t="s">
        <v>137</v>
      </c>
      <c r="M5" s="11" t="s">
        <v>138</v>
      </c>
      <c r="N5" s="11" t="s">
        <v>139</v>
      </c>
    </row>
    <row r="6" spans="1:14" ht="13.8" x14ac:dyDescent="0.3">
      <c r="L6" s="9">
        <v>8</v>
      </c>
      <c r="M6" s="9">
        <v>2</v>
      </c>
      <c r="N6" s="9">
        <v>10</v>
      </c>
    </row>
    <row r="8" spans="1:14" ht="13.8" x14ac:dyDescent="0.3">
      <c r="A8" t="s">
        <v>203</v>
      </c>
      <c r="B8" s="11" t="s">
        <v>176</v>
      </c>
      <c r="C8" s="11" t="s">
        <v>177</v>
      </c>
      <c r="D8" s="11" t="s">
        <v>129</v>
      </c>
      <c r="E8" s="11" t="s">
        <v>130</v>
      </c>
    </row>
    <row r="9" spans="1:14" ht="13.8" x14ac:dyDescent="0.3">
      <c r="A9">
        <v>1</v>
      </c>
      <c r="B9" s="12">
        <v>1</v>
      </c>
      <c r="C9" s="12">
        <v>1</v>
      </c>
      <c r="D9" s="9">
        <v>38.863199999999999</v>
      </c>
      <c r="E9" s="9">
        <v>-104.759899</v>
      </c>
    </row>
    <row r="10" spans="1:14" ht="13.8" x14ac:dyDescent="0.3">
      <c r="A10">
        <v>2</v>
      </c>
      <c r="B10" s="12">
        <v>2</v>
      </c>
      <c r="C10" s="12">
        <v>2</v>
      </c>
      <c r="D10" s="9">
        <v>41.080399999999997</v>
      </c>
      <c r="E10" s="9">
        <v>-81.521499000000006</v>
      </c>
    </row>
    <row r="11" spans="1:14" ht="13.8" x14ac:dyDescent="0.3">
      <c r="A11">
        <v>3</v>
      </c>
      <c r="B11" s="12">
        <v>3</v>
      </c>
      <c r="C11" s="12">
        <v>3</v>
      </c>
      <c r="D11" s="9">
        <v>33.237699999999997</v>
      </c>
      <c r="E11" s="9">
        <v>-87.540978999999993</v>
      </c>
    </row>
    <row r="12" spans="1:14" ht="13.8" x14ac:dyDescent="0.3">
      <c r="A12">
        <v>4</v>
      </c>
      <c r="B12" s="12">
        <v>4</v>
      </c>
      <c r="C12" s="12">
        <v>4</v>
      </c>
      <c r="D12" s="9">
        <v>33.388350000000003</v>
      </c>
      <c r="E12" s="9">
        <v>-111.930639</v>
      </c>
    </row>
    <row r="13" spans="1:14" ht="13.8" x14ac:dyDescent="0.3">
      <c r="A13">
        <v>5</v>
      </c>
      <c r="B13" s="12">
        <v>4</v>
      </c>
      <c r="C13" s="12">
        <v>4</v>
      </c>
      <c r="D13" s="9">
        <v>32.195816000000001</v>
      </c>
      <c r="E13" s="9">
        <v>-110.891717</v>
      </c>
    </row>
    <row r="14" spans="1:14" ht="13.8" x14ac:dyDescent="0.3">
      <c r="A14">
        <v>6</v>
      </c>
      <c r="B14" s="12">
        <v>3</v>
      </c>
      <c r="C14" s="12">
        <v>5</v>
      </c>
      <c r="D14" s="9">
        <v>36.071800000000003</v>
      </c>
      <c r="E14" s="9">
        <v>-94.155683999999994</v>
      </c>
    </row>
    <row r="15" spans="1:14" ht="13.8" x14ac:dyDescent="0.3">
      <c r="A15">
        <v>7</v>
      </c>
      <c r="B15" s="12">
        <v>5</v>
      </c>
      <c r="C15" s="12">
        <v>6</v>
      </c>
      <c r="D15" s="9">
        <v>35.821827999999996</v>
      </c>
      <c r="E15" s="9">
        <v>-90.685767999999996</v>
      </c>
      <c r="H15" s="31" t="s">
        <v>209</v>
      </c>
      <c r="I15" t="s">
        <v>210</v>
      </c>
      <c r="J15" t="s">
        <v>211</v>
      </c>
      <c r="K15" t="s">
        <v>212</v>
      </c>
      <c r="L15" t="s">
        <v>213</v>
      </c>
      <c r="M15" t="s">
        <v>214</v>
      </c>
    </row>
    <row r="16" spans="1:14" ht="13.8" x14ac:dyDescent="0.3">
      <c r="A16">
        <v>8</v>
      </c>
      <c r="B16" s="12">
        <v>2</v>
      </c>
      <c r="C16" s="12">
        <v>7</v>
      </c>
      <c r="D16" s="9">
        <v>41.362343000000003</v>
      </c>
      <c r="E16" s="9">
        <v>-74.027316999999996</v>
      </c>
      <c r="H16" s="28">
        <v>1</v>
      </c>
      <c r="I16" s="29">
        <v>7</v>
      </c>
      <c r="J16" s="30">
        <v>38.863199999999999</v>
      </c>
      <c r="K16" s="30">
        <v>41.74004</v>
      </c>
      <c r="L16" s="30">
        <v>-111.92992099999999</v>
      </c>
      <c r="M16" s="30">
        <v>-104.759899</v>
      </c>
    </row>
    <row r="17" spans="1:13" ht="13.8" x14ac:dyDescent="0.3">
      <c r="A17">
        <v>9</v>
      </c>
      <c r="B17" s="12">
        <v>3</v>
      </c>
      <c r="C17" s="12">
        <v>8</v>
      </c>
      <c r="D17" s="9">
        <v>32.5929</v>
      </c>
      <c r="E17" s="9">
        <v>-85.480322000000001</v>
      </c>
      <c r="H17" s="28">
        <v>2</v>
      </c>
      <c r="I17" s="29">
        <v>28</v>
      </c>
      <c r="J17" s="30">
        <v>38.042746000000001</v>
      </c>
      <c r="K17" s="30">
        <v>43.041058999999997</v>
      </c>
      <c r="L17" s="30">
        <v>-88.264949000000001</v>
      </c>
      <c r="M17" s="30">
        <v>-71.017892000000003</v>
      </c>
    </row>
    <row r="18" spans="1:13" ht="13.8" x14ac:dyDescent="0.3">
      <c r="A18">
        <v>10</v>
      </c>
      <c r="B18" s="12">
        <v>2</v>
      </c>
      <c r="C18" s="12">
        <v>9</v>
      </c>
      <c r="D18" s="9">
        <v>40.115904</v>
      </c>
      <c r="E18" s="9">
        <v>-87.842539000000002</v>
      </c>
      <c r="H18" s="28">
        <v>3</v>
      </c>
      <c r="I18" s="29">
        <v>28</v>
      </c>
      <c r="J18" s="30">
        <v>29.457650000000001</v>
      </c>
      <c r="K18" s="30">
        <v>36.127749999999999</v>
      </c>
      <c r="L18" s="30">
        <v>-98.505354999999994</v>
      </c>
      <c r="M18" s="30">
        <v>-85.480322000000001</v>
      </c>
    </row>
    <row r="19" spans="1:13" ht="13.8" x14ac:dyDescent="0.3">
      <c r="A19">
        <v>11</v>
      </c>
      <c r="B19" s="12">
        <v>3</v>
      </c>
      <c r="C19" s="12">
        <v>10</v>
      </c>
      <c r="D19" s="9">
        <v>31.568950000000001</v>
      </c>
      <c r="E19" s="9">
        <v>-97.183198000000004</v>
      </c>
      <c r="H19" s="28">
        <v>4</v>
      </c>
      <c r="I19" s="29">
        <v>9</v>
      </c>
      <c r="J19" s="30">
        <v>31.849250000000001</v>
      </c>
      <c r="K19" s="30">
        <v>36.208286999999999</v>
      </c>
      <c r="L19" s="30">
        <v>-118.41120100000001</v>
      </c>
      <c r="M19" s="30">
        <v>-106.437549</v>
      </c>
    </row>
    <row r="20" spans="1:13" ht="13.8" x14ac:dyDescent="0.3">
      <c r="A20">
        <v>12</v>
      </c>
      <c r="B20" s="12">
        <v>6</v>
      </c>
      <c r="C20" s="12">
        <v>11</v>
      </c>
      <c r="D20" s="9">
        <v>43.606650999999999</v>
      </c>
      <c r="E20" s="9">
        <v>-116.2261</v>
      </c>
      <c r="H20" s="28">
        <v>5</v>
      </c>
      <c r="I20" s="29">
        <v>20</v>
      </c>
      <c r="J20" s="30">
        <v>33.762900000000002</v>
      </c>
      <c r="K20" s="30">
        <v>38.03745</v>
      </c>
      <c r="L20" s="30">
        <v>-90.685767999999996</v>
      </c>
      <c r="M20" s="30">
        <v>-76.244943000000006</v>
      </c>
    </row>
    <row r="21" spans="1:13" ht="13.8" x14ac:dyDescent="0.3">
      <c r="A21">
        <v>13</v>
      </c>
      <c r="B21" s="12">
        <v>2</v>
      </c>
      <c r="C21" s="12">
        <v>7</v>
      </c>
      <c r="D21" s="9">
        <v>42.336029000000003</v>
      </c>
      <c r="E21" s="9">
        <v>-71.017892000000003</v>
      </c>
      <c r="H21" s="28">
        <v>6</v>
      </c>
      <c r="I21" s="29">
        <v>6</v>
      </c>
      <c r="J21" s="30">
        <v>43.606650999999999</v>
      </c>
      <c r="K21" s="30">
        <v>47.6218</v>
      </c>
      <c r="L21" s="30">
        <v>-123.112172</v>
      </c>
      <c r="M21" s="30">
        <v>-116.2261</v>
      </c>
    </row>
    <row r="22" spans="1:13" ht="13.8" x14ac:dyDescent="0.3">
      <c r="A22">
        <v>14</v>
      </c>
      <c r="B22" s="12">
        <v>2</v>
      </c>
      <c r="C22" s="12">
        <v>2</v>
      </c>
      <c r="D22" s="9">
        <v>41.374699999999997</v>
      </c>
      <c r="E22" s="9">
        <v>-83.651399999999995</v>
      </c>
      <c r="H22" s="28">
        <v>7</v>
      </c>
      <c r="I22" s="29">
        <v>5</v>
      </c>
      <c r="J22" s="30">
        <v>36.7806</v>
      </c>
      <c r="K22" s="30">
        <v>39.438391000000003</v>
      </c>
      <c r="L22" s="30">
        <v>-122.29729</v>
      </c>
      <c r="M22" s="30">
        <v>-119.74888199999999</v>
      </c>
    </row>
    <row r="23" spans="1:13" ht="13.8" x14ac:dyDescent="0.3">
      <c r="A23">
        <v>15</v>
      </c>
      <c r="B23" s="12">
        <v>2</v>
      </c>
      <c r="C23" s="12">
        <v>7</v>
      </c>
      <c r="D23" s="9">
        <v>42.889800000000001</v>
      </c>
      <c r="E23" s="9">
        <v>-78.859684000000001</v>
      </c>
      <c r="H23" s="28">
        <v>8</v>
      </c>
      <c r="I23" s="29">
        <v>16</v>
      </c>
      <c r="J23" s="30">
        <v>38.954099999999997</v>
      </c>
      <c r="K23" s="30">
        <v>44.961849999999998</v>
      </c>
      <c r="L23" s="30">
        <v>-96.688170999999997</v>
      </c>
      <c r="M23" s="30">
        <v>-83.621105999999997</v>
      </c>
    </row>
    <row r="24" spans="1:13" ht="13.8" x14ac:dyDescent="0.3">
      <c r="A24">
        <v>16</v>
      </c>
      <c r="B24" s="12">
        <v>1</v>
      </c>
      <c r="C24" s="12">
        <v>12</v>
      </c>
      <c r="D24" s="9">
        <v>40.247149999999998</v>
      </c>
      <c r="E24" s="9">
        <v>-111.642674</v>
      </c>
      <c r="H24" s="28">
        <v>9</v>
      </c>
      <c r="I24" s="29">
        <v>7</v>
      </c>
      <c r="J24" s="30">
        <v>25.775666999999999</v>
      </c>
      <c r="K24" s="30">
        <v>30.457000000000001</v>
      </c>
      <c r="L24" s="30">
        <v>-84.281398999999993</v>
      </c>
      <c r="M24" s="30">
        <v>-80.106623999999996</v>
      </c>
    </row>
    <row r="25" spans="1:13" ht="13.8" x14ac:dyDescent="0.3">
      <c r="A25">
        <v>17</v>
      </c>
      <c r="B25" s="12">
        <v>7</v>
      </c>
      <c r="C25" s="12">
        <v>13</v>
      </c>
      <c r="D25" s="9">
        <v>37.867249999999999</v>
      </c>
      <c r="E25" s="9">
        <v>-122.29729</v>
      </c>
      <c r="H25" s="28">
        <v>10</v>
      </c>
      <c r="I25" s="29">
        <v>1</v>
      </c>
      <c r="J25" s="30">
        <v>19.696151</v>
      </c>
      <c r="K25" s="30">
        <v>19.696151</v>
      </c>
      <c r="L25" s="30">
        <v>-155.087501</v>
      </c>
      <c r="M25" s="30">
        <v>-155.087501</v>
      </c>
    </row>
    <row r="26" spans="1:13" ht="13.8" x14ac:dyDescent="0.3">
      <c r="A26">
        <v>18</v>
      </c>
      <c r="B26" s="12">
        <v>8</v>
      </c>
      <c r="C26" s="12">
        <v>14</v>
      </c>
      <c r="D26" s="9">
        <v>43.596552000000003</v>
      </c>
      <c r="E26" s="9">
        <v>-84.778250999999997</v>
      </c>
      <c r="H26" s="28" t="s">
        <v>215</v>
      </c>
      <c r="I26" s="29">
        <v>127</v>
      </c>
      <c r="J26" s="30">
        <v>19.696151</v>
      </c>
      <c r="K26" s="30">
        <v>47.6218</v>
      </c>
      <c r="L26" s="30">
        <v>-155.087501</v>
      </c>
      <c r="M26" s="30">
        <v>-71.017892000000003</v>
      </c>
    </row>
    <row r="27" spans="1:13" ht="13.8" x14ac:dyDescent="0.3">
      <c r="A27">
        <v>19</v>
      </c>
      <c r="B27" s="12">
        <v>5</v>
      </c>
      <c r="C27" s="12">
        <v>15</v>
      </c>
      <c r="D27" s="9">
        <v>35.19755</v>
      </c>
      <c r="E27" s="9">
        <v>-80.834513999999999</v>
      </c>
    </row>
    <row r="28" spans="1:13" ht="13.8" x14ac:dyDescent="0.3">
      <c r="A28">
        <v>20</v>
      </c>
      <c r="B28" s="12">
        <v>2</v>
      </c>
      <c r="C28" s="12">
        <v>9</v>
      </c>
      <c r="D28" s="9">
        <v>39.139800999999999</v>
      </c>
      <c r="E28" s="9">
        <v>-84.505956999999995</v>
      </c>
    </row>
    <row r="29" spans="1:13" ht="13.8" x14ac:dyDescent="0.3">
      <c r="A29">
        <v>21</v>
      </c>
      <c r="B29" s="12">
        <v>5</v>
      </c>
      <c r="C29" s="12">
        <v>15</v>
      </c>
      <c r="D29" s="9">
        <v>34.684018999999999</v>
      </c>
      <c r="E29" s="9">
        <v>-82.812853000000004</v>
      </c>
    </row>
    <row r="30" spans="1:13" ht="13.8" x14ac:dyDescent="0.3">
      <c r="A30">
        <v>22</v>
      </c>
      <c r="B30" s="12">
        <v>1</v>
      </c>
      <c r="C30" s="12">
        <v>1</v>
      </c>
      <c r="D30" s="9">
        <v>40.026881000000003</v>
      </c>
      <c r="E30" s="9">
        <v>-105.251025</v>
      </c>
    </row>
    <row r="31" spans="1:13" ht="13.8" x14ac:dyDescent="0.3">
      <c r="A31">
        <v>23</v>
      </c>
      <c r="B31" s="12">
        <v>1</v>
      </c>
      <c r="C31" s="12">
        <v>1</v>
      </c>
      <c r="D31" s="9">
        <v>40.555549999999997</v>
      </c>
      <c r="E31" s="9">
        <v>-105.06848100000001</v>
      </c>
    </row>
    <row r="32" spans="1:13" ht="13.8" x14ac:dyDescent="0.3">
      <c r="A32">
        <v>24</v>
      </c>
      <c r="B32" s="12">
        <v>2</v>
      </c>
      <c r="C32" s="12">
        <v>7</v>
      </c>
      <c r="D32" s="9">
        <v>41.806054000000003</v>
      </c>
      <c r="E32" s="9">
        <v>-72.256675000000001</v>
      </c>
    </row>
    <row r="33" spans="1:5" ht="13.8" x14ac:dyDescent="0.3">
      <c r="A33">
        <v>25</v>
      </c>
      <c r="B33" s="12">
        <v>5</v>
      </c>
      <c r="C33" s="12">
        <v>16</v>
      </c>
      <c r="D33" s="9">
        <v>35.980432999999998</v>
      </c>
      <c r="E33" s="9">
        <v>-78.914968999999999</v>
      </c>
    </row>
    <row r="34" spans="1:5" ht="13.8" x14ac:dyDescent="0.3">
      <c r="A34">
        <v>26</v>
      </c>
      <c r="B34" s="12">
        <v>5</v>
      </c>
      <c r="C34" s="12">
        <v>16</v>
      </c>
      <c r="D34" s="9">
        <v>35.599826</v>
      </c>
      <c r="E34" s="9">
        <v>-77.374397999999999</v>
      </c>
    </row>
    <row r="35" spans="1:5" ht="13.8" x14ac:dyDescent="0.3">
      <c r="A35">
        <v>27</v>
      </c>
      <c r="B35" s="12">
        <v>8</v>
      </c>
      <c r="C35" s="12">
        <v>14</v>
      </c>
      <c r="D35" s="9">
        <v>42.244199999999999</v>
      </c>
      <c r="E35" s="9">
        <v>-83.621105999999997</v>
      </c>
    </row>
    <row r="36" spans="1:5" ht="13.8" x14ac:dyDescent="0.3">
      <c r="A36">
        <v>28</v>
      </c>
      <c r="B36" s="12">
        <v>9</v>
      </c>
      <c r="C36" s="12">
        <v>17</v>
      </c>
      <c r="D36" s="9">
        <v>25.775666999999999</v>
      </c>
      <c r="E36" s="9">
        <v>-80.210845000000006</v>
      </c>
    </row>
    <row r="37" spans="1:5" ht="13.8" x14ac:dyDescent="0.3">
      <c r="A37">
        <v>29</v>
      </c>
      <c r="B37" s="12">
        <v>9</v>
      </c>
      <c r="C37" s="12">
        <v>17</v>
      </c>
      <c r="D37" s="9">
        <v>26.372699999999998</v>
      </c>
      <c r="E37" s="9">
        <v>-80.106623999999996</v>
      </c>
    </row>
    <row r="38" spans="1:5" ht="13.8" x14ac:dyDescent="0.3">
      <c r="A38">
        <v>30</v>
      </c>
      <c r="B38" s="12">
        <v>9</v>
      </c>
      <c r="C38" s="12">
        <v>18</v>
      </c>
      <c r="D38" s="9">
        <v>29.674150000000001</v>
      </c>
      <c r="E38" s="9">
        <v>-82.336276999999995</v>
      </c>
    </row>
    <row r="39" spans="1:5" ht="13.8" x14ac:dyDescent="0.3">
      <c r="A39">
        <v>31</v>
      </c>
      <c r="B39" s="12">
        <v>9</v>
      </c>
      <c r="C39" s="12">
        <v>18</v>
      </c>
      <c r="D39" s="9">
        <v>30.457000000000001</v>
      </c>
      <c r="E39" s="9">
        <v>-84.281398999999993</v>
      </c>
    </row>
    <row r="40" spans="1:5" ht="13.8" x14ac:dyDescent="0.3">
      <c r="A40">
        <v>32</v>
      </c>
      <c r="B40" s="12">
        <v>7</v>
      </c>
      <c r="C40" s="12">
        <v>13</v>
      </c>
      <c r="D40" s="9">
        <v>36.7806</v>
      </c>
      <c r="E40" s="9">
        <v>-119.792874</v>
      </c>
    </row>
    <row r="41" spans="1:5" ht="13.8" x14ac:dyDescent="0.3">
      <c r="A41">
        <v>33</v>
      </c>
      <c r="B41" s="12">
        <v>5</v>
      </c>
      <c r="C41" s="12">
        <v>15</v>
      </c>
      <c r="D41" s="9">
        <v>33.955300000000001</v>
      </c>
      <c r="E41" s="9">
        <v>-83.393700999999993</v>
      </c>
    </row>
    <row r="42" spans="1:5" ht="13.8" x14ac:dyDescent="0.3">
      <c r="A42">
        <v>34</v>
      </c>
      <c r="B42" s="12">
        <v>5</v>
      </c>
      <c r="C42" s="12">
        <v>15</v>
      </c>
      <c r="D42" s="9">
        <v>33.762900000000002</v>
      </c>
      <c r="E42" s="9">
        <v>-84.422591999999995</v>
      </c>
    </row>
    <row r="43" spans="1:5" ht="13.8" x14ac:dyDescent="0.3">
      <c r="A43">
        <v>35</v>
      </c>
      <c r="B43" s="12">
        <v>5</v>
      </c>
      <c r="C43" s="12">
        <v>15</v>
      </c>
      <c r="D43" s="9">
        <v>33.762900000000002</v>
      </c>
      <c r="E43" s="9">
        <v>-84.422591999999995</v>
      </c>
    </row>
    <row r="44" spans="1:5" ht="13.8" x14ac:dyDescent="0.3">
      <c r="A44">
        <v>36</v>
      </c>
      <c r="B44" s="12">
        <v>10</v>
      </c>
      <c r="C44" s="12">
        <v>19</v>
      </c>
      <c r="D44" s="9">
        <v>19.696151</v>
      </c>
      <c r="E44" s="9">
        <v>-155.087501</v>
      </c>
    </row>
    <row r="45" spans="1:5" ht="13.8" x14ac:dyDescent="0.3">
      <c r="A45">
        <v>37</v>
      </c>
      <c r="B45" s="12">
        <v>3</v>
      </c>
      <c r="C45" s="12">
        <v>20</v>
      </c>
      <c r="D45" s="9">
        <v>29.768699999999999</v>
      </c>
      <c r="E45" s="9">
        <v>-95.386728000000005</v>
      </c>
    </row>
    <row r="46" spans="1:5" ht="13.8" x14ac:dyDescent="0.3">
      <c r="A46">
        <v>38</v>
      </c>
      <c r="B46" s="12">
        <v>6</v>
      </c>
      <c r="C46" s="12">
        <v>21</v>
      </c>
      <c r="D46" s="9">
        <v>46.729767000000002</v>
      </c>
      <c r="E46" s="9">
        <v>-116.996844</v>
      </c>
    </row>
    <row r="47" spans="1:5" ht="13.8" x14ac:dyDescent="0.3">
      <c r="A47">
        <v>39</v>
      </c>
      <c r="B47" s="12">
        <v>2</v>
      </c>
      <c r="C47" s="12">
        <v>9</v>
      </c>
      <c r="D47" s="9">
        <v>40.113</v>
      </c>
      <c r="E47" s="9">
        <v>-88.264949000000001</v>
      </c>
    </row>
    <row r="48" spans="1:5" ht="13.8" x14ac:dyDescent="0.3">
      <c r="A48">
        <v>40</v>
      </c>
      <c r="B48" s="12">
        <v>2</v>
      </c>
      <c r="C48" s="12">
        <v>9</v>
      </c>
      <c r="D48" s="9">
        <v>39.165300000000002</v>
      </c>
      <c r="E48" s="9">
        <v>-86.526399999999995</v>
      </c>
    </row>
    <row r="49" spans="1:5" ht="13.8" x14ac:dyDescent="0.3">
      <c r="A49">
        <v>41</v>
      </c>
      <c r="B49" s="12">
        <v>8</v>
      </c>
      <c r="C49" s="12">
        <v>22</v>
      </c>
      <c r="D49" s="9">
        <v>41.658250000000002</v>
      </c>
      <c r="E49" s="9">
        <v>-91.535123999999996</v>
      </c>
    </row>
    <row r="50" spans="1:5" ht="13.8" x14ac:dyDescent="0.3">
      <c r="A50">
        <v>42</v>
      </c>
      <c r="B50" s="12">
        <v>8</v>
      </c>
      <c r="C50" s="12">
        <v>22</v>
      </c>
      <c r="D50" s="9">
        <v>42.023350000000001</v>
      </c>
      <c r="E50" s="9">
        <v>-93.625622000000007</v>
      </c>
    </row>
    <row r="51" spans="1:5" ht="13.8" x14ac:dyDescent="0.3">
      <c r="A51">
        <v>43</v>
      </c>
      <c r="B51" s="12">
        <v>8</v>
      </c>
      <c r="C51" s="12">
        <v>23</v>
      </c>
      <c r="D51" s="9">
        <v>38.962850000000003</v>
      </c>
      <c r="E51" s="9">
        <v>-95.255404999999996</v>
      </c>
    </row>
    <row r="52" spans="1:5" ht="13.8" x14ac:dyDescent="0.3">
      <c r="A52">
        <v>44</v>
      </c>
      <c r="B52" s="12">
        <v>8</v>
      </c>
      <c r="C52" s="12">
        <v>23</v>
      </c>
      <c r="D52" s="9">
        <v>39.190100000000001</v>
      </c>
      <c r="E52" s="9">
        <v>-96.589980999999995</v>
      </c>
    </row>
    <row r="53" spans="1:5" ht="13.8" x14ac:dyDescent="0.3">
      <c r="A53">
        <v>45</v>
      </c>
      <c r="B53" s="12">
        <v>2</v>
      </c>
      <c r="C53" s="12">
        <v>2</v>
      </c>
      <c r="D53" s="9">
        <v>41.147067</v>
      </c>
      <c r="E53" s="9">
        <v>-81.362487000000002</v>
      </c>
    </row>
    <row r="54" spans="1:5" ht="13.8" x14ac:dyDescent="0.3">
      <c r="A54">
        <v>46</v>
      </c>
      <c r="B54" s="12">
        <v>2</v>
      </c>
      <c r="C54" s="12">
        <v>9</v>
      </c>
      <c r="D54" s="9">
        <v>38.042746000000001</v>
      </c>
      <c r="E54" s="9">
        <v>-84.459460000000007</v>
      </c>
    </row>
    <row r="55" spans="1:5" ht="13.8" x14ac:dyDescent="0.3">
      <c r="A55">
        <v>47</v>
      </c>
      <c r="B55" s="12">
        <v>3</v>
      </c>
      <c r="C55" s="12">
        <v>10</v>
      </c>
      <c r="D55" s="9">
        <v>32.531801999999999</v>
      </c>
      <c r="E55" s="9">
        <v>-92.639624999999995</v>
      </c>
    </row>
    <row r="56" spans="1:5" ht="13.8" x14ac:dyDescent="0.3">
      <c r="A56">
        <v>48</v>
      </c>
      <c r="B56" s="12">
        <v>3</v>
      </c>
      <c r="C56" s="12">
        <v>24</v>
      </c>
      <c r="D56" s="9">
        <v>30.215250000000001</v>
      </c>
      <c r="E56" s="9">
        <v>-92.029499000000001</v>
      </c>
    </row>
    <row r="57" spans="1:5" ht="13.8" x14ac:dyDescent="0.3">
      <c r="A57">
        <v>49</v>
      </c>
      <c r="B57" s="12">
        <v>3</v>
      </c>
      <c r="C57" s="12">
        <v>10</v>
      </c>
      <c r="D57" s="9">
        <v>32.511650000000003</v>
      </c>
      <c r="E57" s="9">
        <v>-92.084920999999994</v>
      </c>
    </row>
    <row r="58" spans="1:5" ht="13.8" x14ac:dyDescent="0.3">
      <c r="A58">
        <v>50</v>
      </c>
      <c r="B58" s="12">
        <v>2</v>
      </c>
      <c r="C58" s="12">
        <v>9</v>
      </c>
      <c r="D58" s="9">
        <v>38.22475</v>
      </c>
      <c r="E58" s="9">
        <v>-85.741156000000004</v>
      </c>
    </row>
    <row r="59" spans="1:5" ht="13.8" x14ac:dyDescent="0.3">
      <c r="A59">
        <v>51</v>
      </c>
      <c r="B59" s="12">
        <v>3</v>
      </c>
      <c r="C59" s="12">
        <v>24</v>
      </c>
      <c r="D59" s="9">
        <v>30.448967</v>
      </c>
      <c r="E59" s="9">
        <v>-91.126042999999996</v>
      </c>
    </row>
    <row r="60" spans="1:5" ht="13.8" x14ac:dyDescent="0.3">
      <c r="A60">
        <v>52</v>
      </c>
      <c r="B60" s="12">
        <v>2</v>
      </c>
      <c r="C60" s="12">
        <v>9</v>
      </c>
      <c r="D60" s="9">
        <v>38.412950000000002</v>
      </c>
      <c r="E60" s="9">
        <v>-82.433767000000003</v>
      </c>
    </row>
    <row r="61" spans="1:5" ht="13.8" x14ac:dyDescent="0.3">
      <c r="A61">
        <v>53</v>
      </c>
      <c r="B61" s="12">
        <v>2</v>
      </c>
      <c r="C61" s="12">
        <v>25</v>
      </c>
      <c r="D61" s="9">
        <v>38.996062000000002</v>
      </c>
      <c r="E61" s="9">
        <v>-76.934785000000005</v>
      </c>
    </row>
    <row r="62" spans="1:5" ht="13.8" x14ac:dyDescent="0.3">
      <c r="A62">
        <v>54</v>
      </c>
      <c r="B62" s="12">
        <v>2</v>
      </c>
      <c r="C62" s="12">
        <v>7</v>
      </c>
      <c r="D62" s="9">
        <v>42.065150000000003</v>
      </c>
      <c r="E62" s="9">
        <v>-71.248358999999994</v>
      </c>
    </row>
    <row r="63" spans="1:5" ht="13.8" x14ac:dyDescent="0.3">
      <c r="A63">
        <v>55</v>
      </c>
      <c r="B63" s="12">
        <v>5</v>
      </c>
      <c r="C63" s="12">
        <v>6</v>
      </c>
      <c r="D63" s="9">
        <v>35.105600000000003</v>
      </c>
      <c r="E63" s="9">
        <v>-90.006990999999999</v>
      </c>
    </row>
    <row r="64" spans="1:5" ht="13.8" x14ac:dyDescent="0.3">
      <c r="A64">
        <v>56</v>
      </c>
      <c r="B64" s="12">
        <v>9</v>
      </c>
      <c r="C64" s="12">
        <v>17</v>
      </c>
      <c r="D64" s="9">
        <v>25.775666999999999</v>
      </c>
      <c r="E64" s="9">
        <v>-80.210845000000006</v>
      </c>
    </row>
    <row r="65" spans="1:5" ht="13.8" x14ac:dyDescent="0.3">
      <c r="A65">
        <v>57</v>
      </c>
      <c r="B65" s="12">
        <v>2</v>
      </c>
      <c r="C65" s="12">
        <v>9</v>
      </c>
      <c r="D65" s="9">
        <v>39.505667000000003</v>
      </c>
      <c r="E65" s="9">
        <v>-84.747241000000002</v>
      </c>
    </row>
    <row r="66" spans="1:5" ht="13.8" x14ac:dyDescent="0.3">
      <c r="A66">
        <v>58</v>
      </c>
      <c r="B66" s="12">
        <v>8</v>
      </c>
      <c r="C66" s="12">
        <v>14</v>
      </c>
      <c r="D66" s="9">
        <v>42.735950000000003</v>
      </c>
      <c r="E66" s="9">
        <v>-84.484319999999997</v>
      </c>
    </row>
    <row r="67" spans="1:5" ht="13.8" x14ac:dyDescent="0.3">
      <c r="A67">
        <v>59</v>
      </c>
      <c r="B67" s="12">
        <v>8</v>
      </c>
      <c r="C67" s="12">
        <v>14</v>
      </c>
      <c r="D67" s="9">
        <v>42.275350000000003</v>
      </c>
      <c r="E67" s="9">
        <v>-83.730840999999998</v>
      </c>
    </row>
    <row r="68" spans="1:5" ht="13.8" x14ac:dyDescent="0.3">
      <c r="A68">
        <v>60</v>
      </c>
      <c r="B68" s="12">
        <v>5</v>
      </c>
      <c r="C68" s="12">
        <v>6</v>
      </c>
      <c r="D68" s="9">
        <v>35.853391000000002</v>
      </c>
      <c r="E68" s="9">
        <v>-86.394592000000003</v>
      </c>
    </row>
    <row r="69" spans="1:5" ht="13.8" x14ac:dyDescent="0.3">
      <c r="A69">
        <v>61</v>
      </c>
      <c r="B69" s="12">
        <v>8</v>
      </c>
      <c r="C69" s="12">
        <v>26</v>
      </c>
      <c r="D69" s="9">
        <v>44.961849999999998</v>
      </c>
      <c r="E69" s="9">
        <v>-93.266848999999993</v>
      </c>
    </row>
    <row r="70" spans="1:5" ht="13.8" x14ac:dyDescent="0.3">
      <c r="A70">
        <v>62</v>
      </c>
      <c r="B70" s="12">
        <v>3</v>
      </c>
      <c r="C70" s="12">
        <v>3</v>
      </c>
      <c r="D70" s="9">
        <v>33.456722999999997</v>
      </c>
      <c r="E70" s="9">
        <v>-88.822159999999997</v>
      </c>
    </row>
    <row r="71" spans="1:5" ht="13.8" x14ac:dyDescent="0.3">
      <c r="A71">
        <v>63</v>
      </c>
      <c r="B71" s="12">
        <v>8</v>
      </c>
      <c r="C71" s="12">
        <v>23</v>
      </c>
      <c r="D71" s="9">
        <v>38.954099999999997</v>
      </c>
      <c r="E71" s="9">
        <v>-92.326695999999998</v>
      </c>
    </row>
    <row r="72" spans="1:5" ht="13.8" x14ac:dyDescent="0.3">
      <c r="A72">
        <v>64</v>
      </c>
      <c r="B72" s="12">
        <v>2</v>
      </c>
      <c r="C72" s="12">
        <v>25</v>
      </c>
      <c r="D72" s="9">
        <v>38.971649999999997</v>
      </c>
      <c r="E72" s="9">
        <v>-76.503033000000002</v>
      </c>
    </row>
    <row r="73" spans="1:5" ht="13.8" x14ac:dyDescent="0.3">
      <c r="A73">
        <v>65</v>
      </c>
      <c r="B73" s="12">
        <v>5</v>
      </c>
      <c r="C73" s="12">
        <v>16</v>
      </c>
      <c r="D73" s="9">
        <v>35.821950000000001</v>
      </c>
      <c r="E73" s="9">
        <v>-78.658753000000004</v>
      </c>
    </row>
    <row r="74" spans="1:5" ht="13.8" x14ac:dyDescent="0.3">
      <c r="A74">
        <v>66</v>
      </c>
      <c r="B74" s="12">
        <v>8</v>
      </c>
      <c r="C74" s="12">
        <v>22</v>
      </c>
      <c r="D74" s="9">
        <v>40.816400000000002</v>
      </c>
      <c r="E74" s="9">
        <v>-96.688170999999997</v>
      </c>
    </row>
    <row r="75" spans="1:5" ht="13.8" x14ac:dyDescent="0.3">
      <c r="A75">
        <v>67</v>
      </c>
      <c r="B75" s="12">
        <v>7</v>
      </c>
      <c r="C75" s="12">
        <v>13</v>
      </c>
      <c r="D75" s="9">
        <v>39.438391000000003</v>
      </c>
      <c r="E75" s="9">
        <v>-119.74888199999999</v>
      </c>
    </row>
    <row r="76" spans="1:5" ht="13.8" x14ac:dyDescent="0.3">
      <c r="A76">
        <v>68</v>
      </c>
      <c r="B76" s="12">
        <v>4</v>
      </c>
      <c r="C76" s="12">
        <v>27</v>
      </c>
      <c r="D76" s="9">
        <v>35.112650000000002</v>
      </c>
      <c r="E76" s="9">
        <v>-106.61389200000001</v>
      </c>
    </row>
    <row r="77" spans="1:5" ht="13.8" x14ac:dyDescent="0.3">
      <c r="A77">
        <v>69</v>
      </c>
      <c r="B77" s="12">
        <v>4</v>
      </c>
      <c r="C77" s="12">
        <v>4</v>
      </c>
      <c r="D77" s="9">
        <v>32.336067</v>
      </c>
      <c r="E77" s="9">
        <v>-106.75575600000001</v>
      </c>
    </row>
    <row r="78" spans="1:5" ht="13.8" x14ac:dyDescent="0.3">
      <c r="A78">
        <v>70</v>
      </c>
      <c r="B78" s="12">
        <v>5</v>
      </c>
      <c r="C78" s="12">
        <v>16</v>
      </c>
      <c r="D78" s="9">
        <v>35.927613000000001</v>
      </c>
      <c r="E78" s="9">
        <v>-79.040627000000001</v>
      </c>
    </row>
    <row r="79" spans="1:5" ht="13.8" x14ac:dyDescent="0.3">
      <c r="A79">
        <v>71</v>
      </c>
      <c r="B79" s="12">
        <v>3</v>
      </c>
      <c r="C79" s="12">
        <v>10</v>
      </c>
      <c r="D79" s="9">
        <v>33.214204000000002</v>
      </c>
      <c r="E79" s="9">
        <v>-97.130942000000005</v>
      </c>
    </row>
    <row r="80" spans="1:5" ht="13.8" x14ac:dyDescent="0.3">
      <c r="A80">
        <v>72</v>
      </c>
      <c r="B80" s="12">
        <v>8</v>
      </c>
      <c r="C80" s="12">
        <v>14</v>
      </c>
      <c r="D80" s="9">
        <v>41.930629000000003</v>
      </c>
      <c r="E80" s="9">
        <v>-88.751909999999995</v>
      </c>
    </row>
    <row r="81" spans="1:5" ht="13.8" x14ac:dyDescent="0.3">
      <c r="A81">
        <v>73</v>
      </c>
      <c r="B81" s="12">
        <v>8</v>
      </c>
      <c r="C81" s="12">
        <v>14</v>
      </c>
      <c r="D81" s="9">
        <v>42.046349999999997</v>
      </c>
      <c r="E81" s="9">
        <v>-87.694548999999995</v>
      </c>
    </row>
    <row r="82" spans="1:5" ht="13.8" x14ac:dyDescent="0.3">
      <c r="A82">
        <v>74</v>
      </c>
      <c r="B82" s="12">
        <v>8</v>
      </c>
      <c r="C82" s="12">
        <v>14</v>
      </c>
      <c r="D82" s="9">
        <v>41.6753</v>
      </c>
      <c r="E82" s="9">
        <v>-86.265698999999998</v>
      </c>
    </row>
    <row r="83" spans="1:5" ht="13.8" x14ac:dyDescent="0.3">
      <c r="A83">
        <v>75</v>
      </c>
      <c r="B83" s="12">
        <v>2</v>
      </c>
      <c r="C83" s="12">
        <v>2</v>
      </c>
      <c r="D83" s="9">
        <v>39.324176999999999</v>
      </c>
      <c r="E83" s="9">
        <v>-82.096051000000003</v>
      </c>
    </row>
    <row r="84" spans="1:5" ht="13.8" x14ac:dyDescent="0.3">
      <c r="A84">
        <v>76</v>
      </c>
      <c r="B84" s="12">
        <v>2</v>
      </c>
      <c r="C84" s="12">
        <v>2</v>
      </c>
      <c r="D84" s="9">
        <v>39.988933000000003</v>
      </c>
      <c r="E84" s="9">
        <v>-82.987380999999999</v>
      </c>
    </row>
    <row r="85" spans="1:5" ht="13.8" x14ac:dyDescent="0.3">
      <c r="A85">
        <v>77</v>
      </c>
      <c r="B85" s="12">
        <v>3</v>
      </c>
      <c r="C85" s="12">
        <v>5</v>
      </c>
      <c r="D85" s="9">
        <v>35.46705</v>
      </c>
      <c r="E85" s="9">
        <v>-97.513491000000002</v>
      </c>
    </row>
    <row r="86" spans="1:5" ht="13.8" x14ac:dyDescent="0.3">
      <c r="A86">
        <v>78</v>
      </c>
      <c r="B86" s="12">
        <v>3</v>
      </c>
      <c r="C86" s="12">
        <v>5</v>
      </c>
      <c r="D86" s="9">
        <v>35.46705</v>
      </c>
      <c r="E86" s="9">
        <v>-97.513491000000002</v>
      </c>
    </row>
    <row r="87" spans="1:5" ht="13.8" x14ac:dyDescent="0.3">
      <c r="A87">
        <v>79</v>
      </c>
      <c r="B87" s="12">
        <v>5</v>
      </c>
      <c r="C87" s="12">
        <v>16</v>
      </c>
      <c r="D87" s="9">
        <v>36.923200000000001</v>
      </c>
      <c r="E87" s="9">
        <v>-76.244943000000006</v>
      </c>
    </row>
    <row r="88" spans="1:5" ht="13.8" x14ac:dyDescent="0.3">
      <c r="A88">
        <v>80</v>
      </c>
      <c r="B88" s="12">
        <v>3</v>
      </c>
      <c r="C88" s="12">
        <v>3</v>
      </c>
      <c r="D88" s="9">
        <v>34.359751000000003</v>
      </c>
      <c r="E88" s="9">
        <v>-89.526155000000003</v>
      </c>
    </row>
    <row r="89" spans="1:5" ht="13.8" x14ac:dyDescent="0.3">
      <c r="A89">
        <v>81</v>
      </c>
      <c r="B89" s="12">
        <v>6</v>
      </c>
      <c r="C89" s="12">
        <v>28</v>
      </c>
      <c r="D89" s="9">
        <v>44.052999999999997</v>
      </c>
      <c r="E89" s="9">
        <v>-123.112172</v>
      </c>
    </row>
    <row r="90" spans="1:5" ht="13.8" x14ac:dyDescent="0.3">
      <c r="A90">
        <v>82</v>
      </c>
      <c r="B90" s="12">
        <v>6</v>
      </c>
      <c r="C90" s="12">
        <v>28</v>
      </c>
      <c r="D90" s="9">
        <v>45.538249999999998</v>
      </c>
      <c r="E90" s="9">
        <v>-122.656496</v>
      </c>
    </row>
    <row r="91" spans="1:5" ht="13.8" x14ac:dyDescent="0.3">
      <c r="A91">
        <v>83</v>
      </c>
      <c r="B91" s="12">
        <v>2</v>
      </c>
      <c r="C91" s="12">
        <v>25</v>
      </c>
      <c r="D91" s="9">
        <v>40.276049999999998</v>
      </c>
      <c r="E91" s="9">
        <v>-76.884502999999995</v>
      </c>
    </row>
    <row r="92" spans="1:5" ht="13.8" x14ac:dyDescent="0.3">
      <c r="A92">
        <v>84</v>
      </c>
      <c r="B92" s="12">
        <v>2</v>
      </c>
      <c r="C92" s="12">
        <v>2</v>
      </c>
      <c r="D92" s="9">
        <v>40.439207000000003</v>
      </c>
      <c r="E92" s="9">
        <v>-79.976702000000003</v>
      </c>
    </row>
    <row r="93" spans="1:5" ht="13.8" x14ac:dyDescent="0.3">
      <c r="A93">
        <v>85</v>
      </c>
      <c r="B93" s="12">
        <v>2</v>
      </c>
      <c r="C93" s="12">
        <v>9</v>
      </c>
      <c r="D93" s="9">
        <v>40.444667000000003</v>
      </c>
      <c r="E93" s="9">
        <v>-86.911929000000001</v>
      </c>
    </row>
    <row r="94" spans="1:5" ht="13.8" x14ac:dyDescent="0.3">
      <c r="A94">
        <v>86</v>
      </c>
      <c r="B94" s="12">
        <v>3</v>
      </c>
      <c r="C94" s="12">
        <v>20</v>
      </c>
      <c r="D94" s="9">
        <v>29.768699999999999</v>
      </c>
      <c r="E94" s="9">
        <v>-95.386728000000005</v>
      </c>
    </row>
    <row r="95" spans="1:5" ht="13.8" x14ac:dyDescent="0.3">
      <c r="A95">
        <v>87</v>
      </c>
      <c r="B95" s="12">
        <v>2</v>
      </c>
      <c r="C95" s="12">
        <v>25</v>
      </c>
      <c r="D95" s="9">
        <v>40.486400000000003</v>
      </c>
      <c r="E95" s="9">
        <v>-74.445132999999998</v>
      </c>
    </row>
    <row r="96" spans="1:5" ht="13.8" x14ac:dyDescent="0.3">
      <c r="A96">
        <v>88</v>
      </c>
      <c r="B96" s="12">
        <v>4</v>
      </c>
      <c r="C96" s="12">
        <v>29</v>
      </c>
      <c r="D96" s="9">
        <v>32.814950000000003</v>
      </c>
      <c r="E96" s="9">
        <v>-117.13576999999999</v>
      </c>
    </row>
    <row r="97" spans="1:5" ht="13.8" x14ac:dyDescent="0.3">
      <c r="A97">
        <v>89</v>
      </c>
      <c r="B97" s="12">
        <v>7</v>
      </c>
      <c r="C97" s="12">
        <v>13</v>
      </c>
      <c r="D97" s="9">
        <v>37.304000000000002</v>
      </c>
      <c r="E97" s="9">
        <v>-121.849783</v>
      </c>
    </row>
    <row r="98" spans="1:5" ht="13.8" x14ac:dyDescent="0.3">
      <c r="A98">
        <v>90</v>
      </c>
      <c r="B98" s="12">
        <v>3</v>
      </c>
      <c r="C98" s="12">
        <v>10</v>
      </c>
      <c r="D98" s="9">
        <v>32.794150999999999</v>
      </c>
      <c r="E98" s="9">
        <v>-96.765248999999997</v>
      </c>
    </row>
    <row r="99" spans="1:5" ht="13.8" x14ac:dyDescent="0.3">
      <c r="A99">
        <v>91</v>
      </c>
      <c r="B99" s="12">
        <v>3</v>
      </c>
      <c r="C99" s="12">
        <v>24</v>
      </c>
      <c r="D99" s="9">
        <v>30.67745</v>
      </c>
      <c r="E99" s="9">
        <v>-88.088959000000003</v>
      </c>
    </row>
    <row r="100" spans="1:5" ht="13.8" x14ac:dyDescent="0.3">
      <c r="A100">
        <v>92</v>
      </c>
      <c r="B100" s="12">
        <v>5</v>
      </c>
      <c r="C100" s="12">
        <v>15</v>
      </c>
      <c r="D100" s="9">
        <v>34.039236000000002</v>
      </c>
      <c r="E100" s="9">
        <v>-80.886341000000002</v>
      </c>
    </row>
    <row r="101" spans="1:5" ht="13.8" x14ac:dyDescent="0.3">
      <c r="A101">
        <v>93</v>
      </c>
      <c r="B101" s="12">
        <v>9</v>
      </c>
      <c r="C101" s="12">
        <v>18</v>
      </c>
      <c r="D101" s="9">
        <v>27.959</v>
      </c>
      <c r="E101" s="9">
        <v>-82.482119999999995</v>
      </c>
    </row>
    <row r="102" spans="1:5" ht="13.8" x14ac:dyDescent="0.3">
      <c r="A102">
        <v>94</v>
      </c>
      <c r="B102" s="12">
        <v>3</v>
      </c>
      <c r="C102" s="12">
        <v>24</v>
      </c>
      <c r="D102" s="9">
        <v>31.312750000000001</v>
      </c>
      <c r="E102" s="9">
        <v>-89.306918999999994</v>
      </c>
    </row>
    <row r="103" spans="1:5" ht="13.8" x14ac:dyDescent="0.3">
      <c r="A103">
        <v>95</v>
      </c>
      <c r="B103" s="12">
        <v>7</v>
      </c>
      <c r="C103" s="12">
        <v>13</v>
      </c>
      <c r="D103" s="9">
        <v>37.424050000000001</v>
      </c>
      <c r="E103" s="9">
        <v>-122.16488699999999</v>
      </c>
    </row>
    <row r="104" spans="1:5" ht="13.8" x14ac:dyDescent="0.3">
      <c r="A104">
        <v>96</v>
      </c>
      <c r="B104" s="12">
        <v>2</v>
      </c>
      <c r="C104" s="12">
        <v>7</v>
      </c>
      <c r="D104" s="9">
        <v>43.041058999999997</v>
      </c>
      <c r="E104" s="9">
        <v>-76.144067000000007</v>
      </c>
    </row>
    <row r="105" spans="1:5" ht="13.8" x14ac:dyDescent="0.3">
      <c r="A105">
        <v>97</v>
      </c>
      <c r="B105" s="12">
        <v>3</v>
      </c>
      <c r="C105" s="12">
        <v>10</v>
      </c>
      <c r="D105" s="9">
        <v>32.753900999999999</v>
      </c>
      <c r="E105" s="9">
        <v>-97.336248999999995</v>
      </c>
    </row>
    <row r="106" spans="1:5" ht="13.8" x14ac:dyDescent="0.3">
      <c r="A106">
        <v>98</v>
      </c>
      <c r="B106" s="12">
        <v>2</v>
      </c>
      <c r="C106" s="12">
        <v>25</v>
      </c>
      <c r="D106" s="9">
        <v>40.006816999999998</v>
      </c>
      <c r="E106" s="9">
        <v>-75.134677999999994</v>
      </c>
    </row>
    <row r="107" spans="1:5" ht="13.8" x14ac:dyDescent="0.3">
      <c r="A107">
        <v>99</v>
      </c>
      <c r="B107" s="12">
        <v>5</v>
      </c>
      <c r="C107" s="12">
        <v>6</v>
      </c>
      <c r="D107" s="9">
        <v>35.974550000000001</v>
      </c>
      <c r="E107" s="9">
        <v>-83.946287999999996</v>
      </c>
    </row>
    <row r="108" spans="1:5" ht="13.8" x14ac:dyDescent="0.3">
      <c r="A108">
        <v>100</v>
      </c>
      <c r="B108" s="12">
        <v>3</v>
      </c>
      <c r="C108" s="12">
        <v>20</v>
      </c>
      <c r="D108" s="9">
        <v>30.627800000000001</v>
      </c>
      <c r="E108" s="9">
        <v>-96.334199999999996</v>
      </c>
    </row>
    <row r="109" spans="1:5" ht="13.8" x14ac:dyDescent="0.3">
      <c r="A109">
        <v>101</v>
      </c>
      <c r="B109" s="12">
        <v>3</v>
      </c>
      <c r="C109" s="12">
        <v>20</v>
      </c>
      <c r="D109" s="9">
        <v>30.305879999999998</v>
      </c>
      <c r="E109" s="9">
        <v>-97.750522000000004</v>
      </c>
    </row>
    <row r="110" spans="1:5" ht="13.8" x14ac:dyDescent="0.3">
      <c r="A110">
        <v>102</v>
      </c>
      <c r="B110" s="12">
        <v>3</v>
      </c>
      <c r="C110" s="12">
        <v>20</v>
      </c>
      <c r="D110" s="9">
        <v>29.880178000000001</v>
      </c>
      <c r="E110" s="9">
        <v>-97.929042999999993</v>
      </c>
    </row>
    <row r="111" spans="1:5" ht="13.8" x14ac:dyDescent="0.3">
      <c r="A111">
        <v>103</v>
      </c>
      <c r="B111" s="12">
        <v>3</v>
      </c>
      <c r="C111" s="12">
        <v>20</v>
      </c>
      <c r="D111" s="9">
        <v>29.704346999999999</v>
      </c>
      <c r="E111" s="9">
        <v>-98.117429000000001</v>
      </c>
    </row>
    <row r="112" spans="1:5" ht="13.8" x14ac:dyDescent="0.3">
      <c r="A112">
        <v>104</v>
      </c>
      <c r="B112" s="12">
        <v>2</v>
      </c>
      <c r="C112" s="12">
        <v>2</v>
      </c>
      <c r="D112" s="9">
        <v>41.66395</v>
      </c>
      <c r="E112" s="9">
        <v>-83.581648999999999</v>
      </c>
    </row>
    <row r="113" spans="1:5" ht="13.8" x14ac:dyDescent="0.3">
      <c r="A113">
        <v>105</v>
      </c>
      <c r="B113" s="12">
        <v>3</v>
      </c>
      <c r="C113" s="12">
        <v>8</v>
      </c>
      <c r="D113" s="9">
        <v>31.808599999999998</v>
      </c>
      <c r="E113" s="9">
        <v>-85.97</v>
      </c>
    </row>
    <row r="114" spans="1:5" ht="13.8" x14ac:dyDescent="0.3">
      <c r="A114">
        <v>106</v>
      </c>
      <c r="B114" s="12">
        <v>3</v>
      </c>
      <c r="C114" s="12">
        <v>24</v>
      </c>
      <c r="D114" s="9">
        <v>30.065846000000001</v>
      </c>
      <c r="E114" s="9">
        <v>-89.931354999999996</v>
      </c>
    </row>
    <row r="115" spans="1:5" ht="13.8" x14ac:dyDescent="0.3">
      <c r="A115">
        <v>107</v>
      </c>
      <c r="B115" s="12">
        <v>3</v>
      </c>
      <c r="C115" s="12">
        <v>5</v>
      </c>
      <c r="D115" s="9">
        <v>36.127749999999999</v>
      </c>
      <c r="E115" s="9">
        <v>-95.916407000000007</v>
      </c>
    </row>
    <row r="116" spans="1:5" ht="13.8" x14ac:dyDescent="0.3">
      <c r="A116">
        <v>108</v>
      </c>
      <c r="B116" s="12">
        <v>3</v>
      </c>
      <c r="C116" s="12">
        <v>3</v>
      </c>
      <c r="D116" s="9">
        <v>33.527746</v>
      </c>
      <c r="E116" s="9">
        <v>-86.799222999999998</v>
      </c>
    </row>
    <row r="117" spans="1:5" ht="13.8" x14ac:dyDescent="0.3">
      <c r="A117">
        <v>109</v>
      </c>
      <c r="B117" s="12">
        <v>9</v>
      </c>
      <c r="C117" s="12">
        <v>18</v>
      </c>
      <c r="D117" s="9">
        <v>28.504747999999999</v>
      </c>
      <c r="E117" s="9">
        <v>-81.374247999999994</v>
      </c>
    </row>
    <row r="118" spans="1:5" ht="13.8" x14ac:dyDescent="0.3">
      <c r="A118">
        <v>110</v>
      </c>
      <c r="B118" s="12">
        <v>4</v>
      </c>
      <c r="C118" s="12">
        <v>29</v>
      </c>
      <c r="D118" s="9">
        <v>34.112101000000003</v>
      </c>
      <c r="E118" s="9">
        <v>-118.41120100000001</v>
      </c>
    </row>
    <row r="119" spans="1:5" ht="13.8" x14ac:dyDescent="0.3">
      <c r="A119">
        <v>111</v>
      </c>
      <c r="B119" s="12">
        <v>4</v>
      </c>
      <c r="C119" s="12">
        <v>30</v>
      </c>
      <c r="D119" s="9">
        <v>36.208286999999999</v>
      </c>
      <c r="E119" s="9">
        <v>-115.33381</v>
      </c>
    </row>
    <row r="120" spans="1:5" ht="13.8" x14ac:dyDescent="0.3">
      <c r="A120">
        <v>112</v>
      </c>
      <c r="B120" s="12">
        <v>4</v>
      </c>
      <c r="C120" s="12">
        <v>29</v>
      </c>
      <c r="D120" s="9">
        <v>34.112101000000003</v>
      </c>
      <c r="E120" s="9">
        <v>-118.41120100000001</v>
      </c>
    </row>
    <row r="121" spans="1:5" ht="13.8" x14ac:dyDescent="0.3">
      <c r="A121">
        <v>113</v>
      </c>
      <c r="B121" s="12">
        <v>1</v>
      </c>
      <c r="C121" s="12">
        <v>12</v>
      </c>
      <c r="D121" s="9">
        <v>41.74004</v>
      </c>
      <c r="E121" s="9">
        <v>-111.83512500000001</v>
      </c>
    </row>
    <row r="122" spans="1:5" ht="13.8" x14ac:dyDescent="0.3">
      <c r="A122">
        <v>114</v>
      </c>
      <c r="B122" s="12">
        <v>1</v>
      </c>
      <c r="C122" s="12">
        <v>12</v>
      </c>
      <c r="D122" s="9">
        <v>40.777267000000002</v>
      </c>
      <c r="E122" s="9">
        <v>-111.92992099999999</v>
      </c>
    </row>
    <row r="123" spans="1:5" ht="13.8" x14ac:dyDescent="0.3">
      <c r="A123">
        <v>115</v>
      </c>
      <c r="B123" s="12">
        <v>4</v>
      </c>
      <c r="C123" s="12">
        <v>4</v>
      </c>
      <c r="D123" s="9">
        <v>31.849250000000001</v>
      </c>
      <c r="E123" s="9">
        <v>-106.437549</v>
      </c>
    </row>
    <row r="124" spans="1:5" ht="13.8" x14ac:dyDescent="0.3">
      <c r="A124">
        <v>116</v>
      </c>
      <c r="B124" s="12">
        <v>3</v>
      </c>
      <c r="C124" s="12">
        <v>20</v>
      </c>
      <c r="D124" s="9">
        <v>29.457650000000001</v>
      </c>
      <c r="E124" s="9">
        <v>-98.505354999999994</v>
      </c>
    </row>
    <row r="125" spans="1:5" ht="13.8" x14ac:dyDescent="0.3">
      <c r="A125">
        <v>117</v>
      </c>
      <c r="B125" s="12">
        <v>5</v>
      </c>
      <c r="C125" s="12">
        <v>6</v>
      </c>
      <c r="D125" s="9">
        <v>36.171550000000003</v>
      </c>
      <c r="E125" s="9">
        <v>-86.784829000000002</v>
      </c>
    </row>
    <row r="126" spans="1:5" ht="13.8" x14ac:dyDescent="0.3">
      <c r="A126">
        <v>118</v>
      </c>
      <c r="B126" s="12">
        <v>5</v>
      </c>
      <c r="C126" s="12">
        <v>16</v>
      </c>
      <c r="D126" s="9">
        <v>38.03745</v>
      </c>
      <c r="E126" s="9">
        <v>-78.485744999999994</v>
      </c>
    </row>
    <row r="127" spans="1:5" ht="13.8" x14ac:dyDescent="0.3">
      <c r="A127">
        <v>119</v>
      </c>
      <c r="B127" s="12">
        <v>5</v>
      </c>
      <c r="C127" s="12">
        <v>16</v>
      </c>
      <c r="D127" s="9">
        <v>37.232748000000001</v>
      </c>
      <c r="E127" s="9">
        <v>-80.428414000000004</v>
      </c>
    </row>
    <row r="128" spans="1:5" ht="13.8" x14ac:dyDescent="0.3">
      <c r="A128">
        <v>120</v>
      </c>
      <c r="B128" s="12">
        <v>5</v>
      </c>
      <c r="C128" s="12">
        <v>16</v>
      </c>
      <c r="D128" s="9">
        <v>36.1021</v>
      </c>
      <c r="E128" s="9">
        <v>-80.262910000000005</v>
      </c>
    </row>
    <row r="129" spans="1:5" ht="13.8" x14ac:dyDescent="0.3">
      <c r="A129">
        <v>121</v>
      </c>
      <c r="B129" s="12">
        <v>6</v>
      </c>
      <c r="C129" s="12">
        <v>21</v>
      </c>
      <c r="D129" s="9">
        <v>47.6218</v>
      </c>
      <c r="E129" s="9">
        <v>-122.350326</v>
      </c>
    </row>
    <row r="130" spans="1:5" ht="13.8" x14ac:dyDescent="0.3">
      <c r="A130">
        <v>122</v>
      </c>
      <c r="B130" s="12">
        <v>6</v>
      </c>
      <c r="C130" s="12">
        <v>21</v>
      </c>
      <c r="D130" s="9">
        <v>46.733252999999998</v>
      </c>
      <c r="E130" s="9">
        <v>-117.161959</v>
      </c>
    </row>
    <row r="131" spans="1:5" ht="13.8" x14ac:dyDescent="0.3">
      <c r="A131">
        <v>123</v>
      </c>
      <c r="B131" s="12">
        <v>2</v>
      </c>
      <c r="C131" s="12">
        <v>2</v>
      </c>
      <c r="D131" s="9">
        <v>39.635649000000001</v>
      </c>
      <c r="E131" s="9">
        <v>-79.949771999999996</v>
      </c>
    </row>
    <row r="132" spans="1:5" ht="13.8" x14ac:dyDescent="0.3">
      <c r="A132">
        <v>124</v>
      </c>
      <c r="B132" s="12">
        <v>5</v>
      </c>
      <c r="C132" s="12">
        <v>6</v>
      </c>
      <c r="D132" s="9">
        <v>36.973703</v>
      </c>
      <c r="E132" s="9">
        <v>-86.441242000000003</v>
      </c>
    </row>
    <row r="133" spans="1:5" ht="13.8" x14ac:dyDescent="0.3">
      <c r="A133">
        <v>125</v>
      </c>
      <c r="B133" s="12">
        <v>8</v>
      </c>
      <c r="C133" s="12">
        <v>14</v>
      </c>
      <c r="D133" s="9">
        <v>42.274700000000003</v>
      </c>
      <c r="E133" s="9">
        <v>-85.588286999999994</v>
      </c>
    </row>
    <row r="134" spans="1:5" ht="13.8" x14ac:dyDescent="0.3">
      <c r="A134">
        <v>126</v>
      </c>
      <c r="B134" s="12">
        <v>8</v>
      </c>
      <c r="C134" s="12">
        <v>14</v>
      </c>
      <c r="D134" s="9">
        <v>43.079799999999999</v>
      </c>
      <c r="E134" s="9">
        <v>-89.387518999999998</v>
      </c>
    </row>
    <row r="135" spans="1:5" ht="13.8" x14ac:dyDescent="0.3">
      <c r="A135">
        <v>127</v>
      </c>
      <c r="B135" s="12">
        <v>1</v>
      </c>
      <c r="C135" s="12">
        <v>1</v>
      </c>
      <c r="D135" s="9">
        <v>41.310879999999997</v>
      </c>
      <c r="E135" s="9">
        <v>-105.583037</v>
      </c>
    </row>
  </sheetData>
  <mergeCells count="6">
    <mergeCell ref="L4:N4"/>
    <mergeCell ref="B5:C5"/>
    <mergeCell ref="D5:E5"/>
    <mergeCell ref="F5:G5"/>
    <mergeCell ref="H5:I5"/>
    <mergeCell ref="B4:I4"/>
  </mergeCells>
  <hyperlinks>
    <hyperlink ref="B5" location="'HC_Clusters'!$B$8:$B$8" display="Predicted Clusters"/>
    <hyperlink ref="D5" location="'HC_Dendrogram'!$B$8:$B$8" display="Dendrogram"/>
    <hyperlink ref="F5" location="'HC_Output'!$B$8:$B$8" display="Inputs"/>
    <hyperlink ref="H5" location="'HC_Output'!$B$30:$B$30" display="Clustering Stages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C262"/>
  <sheetViews>
    <sheetView showGridLines="0" workbookViewId="0"/>
  </sheetViews>
  <sheetFormatPr defaultRowHeight="13.2" x14ac:dyDescent="0.25"/>
  <cols>
    <col min="12" max="12" width="13.33203125" bestFit="1" customWidth="1"/>
  </cols>
  <sheetData>
    <row r="2" spans="2:55" ht="18" x14ac:dyDescent="0.35">
      <c r="B2" s="8" t="s">
        <v>134</v>
      </c>
      <c r="N2" t="s">
        <v>205</v>
      </c>
    </row>
    <row r="3" spans="2:55" x14ac:dyDescent="0.25">
      <c r="AZ3">
        <v>1</v>
      </c>
      <c r="BA3">
        <v>0</v>
      </c>
      <c r="BB3">
        <v>1</v>
      </c>
      <c r="BC3">
        <v>3</v>
      </c>
    </row>
    <row r="4" spans="2:55" ht="15.6" x14ac:dyDescent="0.3">
      <c r="B4" s="17" t="s">
        <v>135</v>
      </c>
      <c r="C4" s="18"/>
      <c r="D4" s="18"/>
      <c r="E4" s="18"/>
      <c r="F4" s="18"/>
      <c r="G4" s="18"/>
      <c r="H4" s="18"/>
      <c r="I4" s="19"/>
      <c r="L4" s="17" t="s">
        <v>136</v>
      </c>
      <c r="M4" s="18"/>
      <c r="N4" s="19"/>
      <c r="AZ4">
        <v>1</v>
      </c>
      <c r="BA4">
        <v>0.56047775858997539</v>
      </c>
      <c r="BB4">
        <v>2</v>
      </c>
      <c r="BC4">
        <v>8</v>
      </c>
    </row>
    <row r="5" spans="2:55" ht="13.8" x14ac:dyDescent="0.3">
      <c r="B5" s="15" t="s">
        <v>171</v>
      </c>
      <c r="C5" s="16"/>
      <c r="D5" s="15" t="s">
        <v>172</v>
      </c>
      <c r="E5" s="16"/>
      <c r="F5" s="15" t="s">
        <v>173</v>
      </c>
      <c r="G5" s="16"/>
      <c r="H5" s="15" t="s">
        <v>174</v>
      </c>
      <c r="I5" s="16"/>
      <c r="L5" s="11" t="s">
        <v>137</v>
      </c>
      <c r="M5" s="11" t="s">
        <v>138</v>
      </c>
      <c r="N5" s="11" t="s">
        <v>139</v>
      </c>
      <c r="BB5">
        <v>3</v>
      </c>
      <c r="BC5">
        <v>5</v>
      </c>
    </row>
    <row r="6" spans="2:55" ht="13.8" x14ac:dyDescent="0.3">
      <c r="L6" s="9">
        <v>8</v>
      </c>
      <c r="M6" s="9">
        <v>2</v>
      </c>
      <c r="N6" s="9">
        <v>10</v>
      </c>
      <c r="AZ6">
        <v>1</v>
      </c>
      <c r="BA6">
        <v>0.56047775858997539</v>
      </c>
      <c r="BB6">
        <v>4</v>
      </c>
      <c r="BC6">
        <v>10</v>
      </c>
    </row>
    <row r="7" spans="2:55" x14ac:dyDescent="0.25">
      <c r="AZ7">
        <v>2</v>
      </c>
      <c r="BA7">
        <v>0.56047775858997539</v>
      </c>
      <c r="BB7">
        <v>5</v>
      </c>
      <c r="BC7">
        <v>20</v>
      </c>
    </row>
    <row r="8" spans="2:55" x14ac:dyDescent="0.25">
      <c r="BB8">
        <v>6</v>
      </c>
      <c r="BC8">
        <v>24</v>
      </c>
    </row>
    <row r="9" spans="2:55" x14ac:dyDescent="0.25">
      <c r="AZ9">
        <v>2</v>
      </c>
      <c r="BA9">
        <v>0.56047775858997539</v>
      </c>
      <c r="BB9">
        <v>7</v>
      </c>
      <c r="BC9">
        <v>6</v>
      </c>
    </row>
    <row r="10" spans="2:55" x14ac:dyDescent="0.25">
      <c r="AZ10">
        <v>2</v>
      </c>
      <c r="BA10">
        <v>0</v>
      </c>
      <c r="BB10">
        <v>8</v>
      </c>
      <c r="BC10">
        <v>15</v>
      </c>
    </row>
    <row r="11" spans="2:55" x14ac:dyDescent="0.25">
      <c r="BB11">
        <v>9</v>
      </c>
      <c r="BC11">
        <v>16</v>
      </c>
    </row>
    <row r="12" spans="2:55" x14ac:dyDescent="0.25">
      <c r="AZ12">
        <v>19</v>
      </c>
      <c r="BA12">
        <v>0</v>
      </c>
      <c r="BB12">
        <v>10</v>
      </c>
      <c r="BC12">
        <v>17</v>
      </c>
    </row>
    <row r="13" spans="2:55" x14ac:dyDescent="0.25">
      <c r="AZ13">
        <v>19</v>
      </c>
      <c r="BA13">
        <v>0.58211069199732202</v>
      </c>
      <c r="BB13">
        <v>11</v>
      </c>
      <c r="BC13">
        <v>18</v>
      </c>
    </row>
    <row r="14" spans="2:55" x14ac:dyDescent="0.25">
      <c r="BB14">
        <v>12</v>
      </c>
      <c r="BC14">
        <v>1</v>
      </c>
    </row>
    <row r="15" spans="2:55" x14ac:dyDescent="0.25">
      <c r="AZ15">
        <v>19</v>
      </c>
      <c r="BA15">
        <v>0.58211069199732202</v>
      </c>
      <c r="BB15">
        <v>13</v>
      </c>
      <c r="BC15">
        <v>12</v>
      </c>
    </row>
    <row r="16" spans="2:55" x14ac:dyDescent="0.25">
      <c r="AZ16">
        <v>20</v>
      </c>
      <c r="BA16">
        <v>0.58211069199732202</v>
      </c>
      <c r="BB16">
        <v>14</v>
      </c>
      <c r="BC16">
        <v>13</v>
      </c>
    </row>
    <row r="17" spans="52:55" x14ac:dyDescent="0.25">
      <c r="BB17">
        <v>15</v>
      </c>
      <c r="BC17">
        <v>4</v>
      </c>
    </row>
    <row r="18" spans="52:55" x14ac:dyDescent="0.25">
      <c r="AZ18">
        <v>20</v>
      </c>
      <c r="BA18">
        <v>0.58211069199732202</v>
      </c>
      <c r="BB18">
        <v>16</v>
      </c>
      <c r="BC18">
        <v>27</v>
      </c>
    </row>
    <row r="19" spans="52:55" x14ac:dyDescent="0.25">
      <c r="AZ19">
        <v>20</v>
      </c>
      <c r="BA19">
        <v>0</v>
      </c>
      <c r="BB19">
        <v>17</v>
      </c>
      <c r="BC19">
        <v>30</v>
      </c>
    </row>
    <row r="20" spans="52:55" x14ac:dyDescent="0.25">
      <c r="BB20">
        <v>18</v>
      </c>
      <c r="BC20">
        <v>29</v>
      </c>
    </row>
    <row r="21" spans="52:55" x14ac:dyDescent="0.25">
      <c r="AZ21">
        <v>28</v>
      </c>
      <c r="BA21">
        <v>0</v>
      </c>
      <c r="BB21">
        <v>19</v>
      </c>
      <c r="BC21">
        <v>11</v>
      </c>
    </row>
    <row r="22" spans="52:55" x14ac:dyDescent="0.25">
      <c r="AZ22">
        <v>28</v>
      </c>
      <c r="BA22">
        <v>0.6162170979741779</v>
      </c>
      <c r="BB22">
        <v>20</v>
      </c>
      <c r="BC22">
        <v>28</v>
      </c>
    </row>
    <row r="23" spans="52:55" x14ac:dyDescent="0.25">
      <c r="BB23">
        <v>21</v>
      </c>
      <c r="BC23">
        <v>21</v>
      </c>
    </row>
    <row r="24" spans="52:55" x14ac:dyDescent="0.25">
      <c r="AZ24">
        <v>28</v>
      </c>
      <c r="BA24">
        <v>0.6162170979741779</v>
      </c>
      <c r="BB24">
        <v>22</v>
      </c>
      <c r="BC24">
        <v>2</v>
      </c>
    </row>
    <row r="25" spans="52:55" x14ac:dyDescent="0.25">
      <c r="AZ25">
        <v>29</v>
      </c>
      <c r="BA25">
        <v>0.6162170979741779</v>
      </c>
      <c r="BB25">
        <v>23</v>
      </c>
      <c r="BC25">
        <v>25</v>
      </c>
    </row>
    <row r="26" spans="52:55" x14ac:dyDescent="0.25">
      <c r="BB26">
        <v>24</v>
      </c>
      <c r="BC26">
        <v>9</v>
      </c>
    </row>
    <row r="27" spans="52:55" x14ac:dyDescent="0.25">
      <c r="AZ27">
        <v>29</v>
      </c>
      <c r="BA27">
        <v>0.6162170979741779</v>
      </c>
      <c r="BB27">
        <v>25</v>
      </c>
      <c r="BC27">
        <v>7</v>
      </c>
    </row>
    <row r="28" spans="52:55" x14ac:dyDescent="0.25">
      <c r="AZ28">
        <v>29</v>
      </c>
      <c r="BA28">
        <v>0</v>
      </c>
      <c r="BB28">
        <v>26</v>
      </c>
      <c r="BC28">
        <v>14</v>
      </c>
    </row>
    <row r="29" spans="52:55" x14ac:dyDescent="0.25">
      <c r="BB29">
        <v>27</v>
      </c>
      <c r="BC29">
        <v>26</v>
      </c>
    </row>
    <row r="30" spans="52:55" x14ac:dyDescent="0.25">
      <c r="AZ30">
        <v>16</v>
      </c>
      <c r="BA30">
        <v>0</v>
      </c>
      <c r="BB30">
        <v>28</v>
      </c>
      <c r="BC30">
        <v>22</v>
      </c>
    </row>
    <row r="31" spans="52:55" x14ac:dyDescent="0.25">
      <c r="AZ31">
        <v>16</v>
      </c>
      <c r="BA31">
        <v>0.63332529772598056</v>
      </c>
      <c r="BB31">
        <v>29</v>
      </c>
      <c r="BC31">
        <v>23</v>
      </c>
    </row>
    <row r="32" spans="52:55" x14ac:dyDescent="0.25">
      <c r="BB32">
        <v>30</v>
      </c>
      <c r="BC32">
        <v>19</v>
      </c>
    </row>
    <row r="33" spans="52:53" x14ac:dyDescent="0.25">
      <c r="AZ33">
        <v>16</v>
      </c>
      <c r="BA33">
        <v>0.63332529772598056</v>
      </c>
    </row>
    <row r="34" spans="52:53" x14ac:dyDescent="0.25">
      <c r="AZ34">
        <v>17</v>
      </c>
      <c r="BA34">
        <v>0.63332529772598056</v>
      </c>
    </row>
    <row r="36" spans="52:53" x14ac:dyDescent="0.25">
      <c r="AZ36">
        <v>17</v>
      </c>
      <c r="BA36">
        <v>0.63332529772598056</v>
      </c>
    </row>
    <row r="37" spans="52:53" x14ac:dyDescent="0.25">
      <c r="AZ37">
        <v>17</v>
      </c>
      <c r="BA37">
        <v>0</v>
      </c>
    </row>
    <row r="39" spans="52:53" x14ac:dyDescent="0.25">
      <c r="AZ39">
        <v>22</v>
      </c>
      <c r="BA39">
        <v>0</v>
      </c>
    </row>
    <row r="40" spans="52:53" x14ac:dyDescent="0.25">
      <c r="AZ40">
        <v>22</v>
      </c>
      <c r="BA40">
        <v>0.71942678185041675</v>
      </c>
    </row>
    <row r="42" spans="52:53" x14ac:dyDescent="0.25">
      <c r="AZ42">
        <v>22</v>
      </c>
      <c r="BA42">
        <v>0.71942678185041675</v>
      </c>
    </row>
    <row r="43" spans="52:53" x14ac:dyDescent="0.25">
      <c r="AZ43">
        <v>23</v>
      </c>
      <c r="BA43">
        <v>0.71942678185041675</v>
      </c>
    </row>
    <row r="45" spans="52:53" x14ac:dyDescent="0.25">
      <c r="AZ45">
        <v>23</v>
      </c>
      <c r="BA45">
        <v>0.71942678185041675</v>
      </c>
    </row>
    <row r="46" spans="52:53" x14ac:dyDescent="0.25">
      <c r="AZ46">
        <v>23</v>
      </c>
      <c r="BA46">
        <v>0</v>
      </c>
    </row>
    <row r="48" spans="52:53" x14ac:dyDescent="0.25">
      <c r="AZ48">
        <v>12</v>
      </c>
      <c r="BA48">
        <v>0</v>
      </c>
    </row>
    <row r="49" spans="2:53" ht="15.6" x14ac:dyDescent="0.3">
      <c r="B49" s="17" t="s">
        <v>140</v>
      </c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  <c r="W49" s="18"/>
      <c r="X49" s="18"/>
      <c r="Y49" s="18"/>
      <c r="Z49" s="18"/>
      <c r="AA49" s="18"/>
      <c r="AB49" s="18"/>
      <c r="AC49" s="18"/>
      <c r="AD49" s="18"/>
      <c r="AE49" s="19"/>
      <c r="AZ49">
        <v>12</v>
      </c>
      <c r="BA49">
        <v>0.74676542895358256</v>
      </c>
    </row>
    <row r="50" spans="2:53" ht="41.4" x14ac:dyDescent="0.3">
      <c r="B50" s="10" t="s">
        <v>141</v>
      </c>
      <c r="C50" s="10" t="s">
        <v>142</v>
      </c>
      <c r="D50" s="10" t="s">
        <v>143</v>
      </c>
      <c r="E50" s="10" t="s">
        <v>144</v>
      </c>
      <c r="F50" s="10" t="s">
        <v>145</v>
      </c>
      <c r="G50" s="10" t="s">
        <v>146</v>
      </c>
      <c r="H50" s="10" t="s">
        <v>147</v>
      </c>
      <c r="I50" s="10" t="s">
        <v>148</v>
      </c>
      <c r="J50" s="10" t="s">
        <v>149</v>
      </c>
      <c r="K50" s="10" t="s">
        <v>150</v>
      </c>
      <c r="L50" s="10" t="s">
        <v>151</v>
      </c>
      <c r="M50" s="10" t="s">
        <v>152</v>
      </c>
      <c r="N50" s="10" t="s">
        <v>153</v>
      </c>
      <c r="O50" s="10" t="s">
        <v>154</v>
      </c>
      <c r="P50" s="10" t="s">
        <v>155</v>
      </c>
      <c r="Q50" s="10" t="s">
        <v>156</v>
      </c>
      <c r="R50" s="10" t="s">
        <v>157</v>
      </c>
      <c r="S50" s="10" t="s">
        <v>158</v>
      </c>
      <c r="T50" s="10" t="s">
        <v>159</v>
      </c>
      <c r="U50" s="10" t="s">
        <v>160</v>
      </c>
      <c r="V50" s="10" t="s">
        <v>161</v>
      </c>
      <c r="W50" s="10" t="s">
        <v>162</v>
      </c>
      <c r="X50" s="10" t="s">
        <v>163</v>
      </c>
      <c r="Y50" s="10" t="s">
        <v>164</v>
      </c>
      <c r="Z50" s="10" t="s">
        <v>165</v>
      </c>
      <c r="AA50" s="10" t="s">
        <v>166</v>
      </c>
      <c r="AB50" s="10" t="s">
        <v>167</v>
      </c>
      <c r="AC50" s="10" t="s">
        <v>168</v>
      </c>
      <c r="AD50" s="10" t="s">
        <v>169</v>
      </c>
      <c r="AE50" s="10" t="s">
        <v>170</v>
      </c>
    </row>
    <row r="51" spans="2:53" ht="13.8" x14ac:dyDescent="0.3">
      <c r="B51" s="9">
        <v>1</v>
      </c>
      <c r="C51" s="9">
        <v>2</v>
      </c>
      <c r="D51" s="9">
        <v>3</v>
      </c>
      <c r="E51" s="9">
        <v>4</v>
      </c>
      <c r="F51" s="9">
        <v>6</v>
      </c>
      <c r="G51" s="9">
        <v>7</v>
      </c>
      <c r="H51" s="9">
        <v>8</v>
      </c>
      <c r="I51" s="9">
        <v>9</v>
      </c>
      <c r="J51" s="9">
        <v>10</v>
      </c>
      <c r="K51" s="9">
        <v>11</v>
      </c>
      <c r="L51" s="9">
        <v>12</v>
      </c>
      <c r="M51" s="9">
        <v>16</v>
      </c>
      <c r="N51" s="9">
        <v>17</v>
      </c>
      <c r="O51" s="9">
        <v>18</v>
      </c>
      <c r="P51" s="9">
        <v>19</v>
      </c>
      <c r="Q51" s="9">
        <v>25</v>
      </c>
      <c r="R51" s="9">
        <v>28</v>
      </c>
      <c r="S51" s="9">
        <v>30</v>
      </c>
      <c r="T51" s="9">
        <v>36</v>
      </c>
      <c r="U51" s="9">
        <v>37</v>
      </c>
      <c r="V51" s="9">
        <v>38</v>
      </c>
      <c r="W51" s="9">
        <v>41</v>
      </c>
      <c r="X51" s="9">
        <v>43</v>
      </c>
      <c r="Y51" s="9">
        <v>48</v>
      </c>
      <c r="Z51" s="9">
        <v>53</v>
      </c>
      <c r="AA51" s="9">
        <v>61</v>
      </c>
      <c r="AB51" s="9">
        <v>68</v>
      </c>
      <c r="AC51" s="9">
        <v>81</v>
      </c>
      <c r="AD51" s="9">
        <v>88</v>
      </c>
      <c r="AE51" s="9">
        <v>111</v>
      </c>
      <c r="AZ51">
        <v>12</v>
      </c>
      <c r="BA51">
        <v>0.74676542895358256</v>
      </c>
    </row>
    <row r="52" spans="2:53" ht="13.8" x14ac:dyDescent="0.3">
      <c r="B52" s="9">
        <v>22</v>
      </c>
      <c r="C52" s="9">
        <v>14</v>
      </c>
      <c r="D52" s="9">
        <v>62</v>
      </c>
      <c r="E52" s="9">
        <v>5</v>
      </c>
      <c r="F52" s="9">
        <v>77</v>
      </c>
      <c r="G52" s="9">
        <v>55</v>
      </c>
      <c r="H52" s="9">
        <v>13</v>
      </c>
      <c r="I52" s="9">
        <v>105</v>
      </c>
      <c r="J52" s="9">
        <v>20</v>
      </c>
      <c r="K52" s="9">
        <v>47</v>
      </c>
      <c r="M52" s="9">
        <v>113</v>
      </c>
      <c r="N52" s="9">
        <v>32</v>
      </c>
      <c r="O52" s="9">
        <v>27</v>
      </c>
      <c r="P52" s="9">
        <v>21</v>
      </c>
      <c r="Q52" s="9">
        <v>26</v>
      </c>
      <c r="R52" s="9">
        <v>29</v>
      </c>
      <c r="S52" s="9">
        <v>31</v>
      </c>
      <c r="U52" s="9">
        <v>86</v>
      </c>
      <c r="V52" s="9">
        <v>121</v>
      </c>
      <c r="W52" s="9">
        <v>42</v>
      </c>
      <c r="X52" s="9">
        <v>44</v>
      </c>
      <c r="Y52" s="9">
        <v>51</v>
      </c>
      <c r="Z52" s="9">
        <v>64</v>
      </c>
      <c r="AC52" s="9">
        <v>82</v>
      </c>
      <c r="AD52" s="9">
        <v>110</v>
      </c>
      <c r="AZ52">
        <v>13</v>
      </c>
      <c r="BA52">
        <v>0.74676542895358256</v>
      </c>
    </row>
    <row r="53" spans="2:53" ht="13.8" x14ac:dyDescent="0.3">
      <c r="B53" s="9">
        <v>23</v>
      </c>
      <c r="C53" s="9">
        <v>45</v>
      </c>
      <c r="D53" s="9">
        <v>80</v>
      </c>
      <c r="E53" s="9">
        <v>69</v>
      </c>
      <c r="F53" s="9">
        <v>78</v>
      </c>
      <c r="G53" s="9">
        <v>60</v>
      </c>
      <c r="H53" s="9">
        <v>15</v>
      </c>
      <c r="J53" s="9">
        <v>39</v>
      </c>
      <c r="K53" s="9">
        <v>49</v>
      </c>
      <c r="M53" s="9">
        <v>114</v>
      </c>
      <c r="N53" s="9">
        <v>67</v>
      </c>
      <c r="O53" s="9">
        <v>58</v>
      </c>
      <c r="P53" s="9">
        <v>33</v>
      </c>
      <c r="Q53" s="9">
        <v>65</v>
      </c>
      <c r="R53" s="9">
        <v>56</v>
      </c>
      <c r="S53" s="9">
        <v>93</v>
      </c>
      <c r="U53" s="9">
        <v>100</v>
      </c>
      <c r="V53" s="9">
        <v>122</v>
      </c>
      <c r="W53" s="9">
        <v>66</v>
      </c>
      <c r="X53" s="9">
        <v>63</v>
      </c>
      <c r="Y53" s="9">
        <v>91</v>
      </c>
      <c r="Z53" s="9">
        <v>83</v>
      </c>
      <c r="AD53" s="9">
        <v>112</v>
      </c>
    </row>
    <row r="54" spans="2:53" ht="13.8" x14ac:dyDescent="0.3">
      <c r="B54" s="9">
        <v>127</v>
      </c>
      <c r="C54" s="9">
        <v>75</v>
      </c>
      <c r="D54" s="9">
        <v>108</v>
      </c>
      <c r="E54" s="9">
        <v>115</v>
      </c>
      <c r="F54" s="9">
        <v>107</v>
      </c>
      <c r="G54" s="9">
        <v>99</v>
      </c>
      <c r="H54" s="9">
        <v>24</v>
      </c>
      <c r="J54" s="9">
        <v>40</v>
      </c>
      <c r="K54" s="9">
        <v>71</v>
      </c>
      <c r="N54" s="9">
        <v>89</v>
      </c>
      <c r="O54" s="9">
        <v>59</v>
      </c>
      <c r="P54" s="9">
        <v>34</v>
      </c>
      <c r="Q54" s="9">
        <v>70</v>
      </c>
      <c r="S54" s="9">
        <v>109</v>
      </c>
      <c r="U54" s="9">
        <v>101</v>
      </c>
      <c r="Y54" s="9">
        <v>94</v>
      </c>
      <c r="Z54" s="9">
        <v>87</v>
      </c>
      <c r="AZ54">
        <v>13</v>
      </c>
      <c r="BA54">
        <v>0.74676542895358256</v>
      </c>
    </row>
    <row r="55" spans="2:53" ht="13.8" x14ac:dyDescent="0.3">
      <c r="C55" s="9">
        <v>76</v>
      </c>
      <c r="G55" s="9">
        <v>117</v>
      </c>
      <c r="H55" s="9">
        <v>54</v>
      </c>
      <c r="J55" s="9">
        <v>46</v>
      </c>
      <c r="K55" s="9">
        <v>90</v>
      </c>
      <c r="N55" s="9">
        <v>95</v>
      </c>
      <c r="O55" s="9">
        <v>72</v>
      </c>
      <c r="P55" s="9">
        <v>35</v>
      </c>
      <c r="Q55" s="9">
        <v>79</v>
      </c>
      <c r="U55" s="9">
        <v>102</v>
      </c>
      <c r="Y55" s="9">
        <v>106</v>
      </c>
      <c r="Z55" s="9">
        <v>98</v>
      </c>
      <c r="AZ55">
        <v>13</v>
      </c>
      <c r="BA55">
        <v>0</v>
      </c>
    </row>
    <row r="56" spans="2:53" ht="13.8" x14ac:dyDescent="0.3">
      <c r="C56" s="9">
        <v>84</v>
      </c>
      <c r="G56" s="9">
        <v>124</v>
      </c>
      <c r="H56" s="9">
        <v>96</v>
      </c>
      <c r="J56" s="9">
        <v>50</v>
      </c>
      <c r="K56" s="9">
        <v>97</v>
      </c>
      <c r="O56" s="9">
        <v>73</v>
      </c>
      <c r="P56" s="9">
        <v>92</v>
      </c>
      <c r="Q56" s="9">
        <v>118</v>
      </c>
      <c r="U56" s="9">
        <v>103</v>
      </c>
    </row>
    <row r="57" spans="2:53" ht="13.8" x14ac:dyDescent="0.3">
      <c r="C57" s="9">
        <v>104</v>
      </c>
      <c r="J57" s="9">
        <v>52</v>
      </c>
      <c r="O57" s="9">
        <v>74</v>
      </c>
      <c r="Q57" s="9">
        <v>119</v>
      </c>
      <c r="U57" s="9">
        <v>116</v>
      </c>
      <c r="AZ57">
        <v>4</v>
      </c>
      <c r="BA57">
        <v>0</v>
      </c>
    </row>
    <row r="58" spans="2:53" ht="13.8" x14ac:dyDescent="0.3">
      <c r="C58" s="9">
        <v>123</v>
      </c>
      <c r="J58" s="9">
        <v>57</v>
      </c>
      <c r="O58" s="9">
        <v>125</v>
      </c>
      <c r="Q58" s="9">
        <v>120</v>
      </c>
      <c r="AZ58">
        <v>4</v>
      </c>
      <c r="BA58">
        <v>0.74983331344018267</v>
      </c>
    </row>
    <row r="59" spans="2:53" ht="13.8" x14ac:dyDescent="0.3">
      <c r="J59" s="9">
        <v>85</v>
      </c>
      <c r="O59" s="9">
        <v>126</v>
      </c>
    </row>
    <row r="60" spans="2:53" x14ac:dyDescent="0.25">
      <c r="AZ60">
        <v>4</v>
      </c>
      <c r="BA60">
        <v>0.74983331344018267</v>
      </c>
    </row>
    <row r="61" spans="2:53" x14ac:dyDescent="0.25">
      <c r="AZ61">
        <v>5</v>
      </c>
      <c r="BA61">
        <v>0.74983331344018267</v>
      </c>
    </row>
    <row r="63" spans="2:53" x14ac:dyDescent="0.25">
      <c r="AZ63">
        <v>5</v>
      </c>
      <c r="BA63">
        <v>0.74983331344018267</v>
      </c>
    </row>
    <row r="64" spans="2:53" x14ac:dyDescent="0.25">
      <c r="AZ64">
        <v>5</v>
      </c>
      <c r="BA64">
        <v>0</v>
      </c>
    </row>
    <row r="66" spans="52:53" x14ac:dyDescent="0.25">
      <c r="AZ66">
        <v>7</v>
      </c>
      <c r="BA66">
        <v>0</v>
      </c>
    </row>
    <row r="67" spans="52:53" x14ac:dyDescent="0.25">
      <c r="AZ67">
        <v>7</v>
      </c>
      <c r="BA67">
        <v>0.75612589318078482</v>
      </c>
    </row>
    <row r="69" spans="52:53" x14ac:dyDescent="0.25">
      <c r="AZ69">
        <v>7</v>
      </c>
      <c r="BA69">
        <v>0.75612589318078482</v>
      </c>
    </row>
    <row r="70" spans="52:53" x14ac:dyDescent="0.25">
      <c r="AZ70">
        <v>8</v>
      </c>
      <c r="BA70">
        <v>0.75612589318078482</v>
      </c>
    </row>
    <row r="72" spans="52:53" x14ac:dyDescent="0.25">
      <c r="AZ72">
        <v>8</v>
      </c>
      <c r="BA72">
        <v>0.75612589318078482</v>
      </c>
    </row>
    <row r="73" spans="52:53" x14ac:dyDescent="0.25">
      <c r="AZ73">
        <v>8</v>
      </c>
      <c r="BA73">
        <v>0</v>
      </c>
    </row>
    <row r="75" spans="52:53" x14ac:dyDescent="0.25">
      <c r="AZ75">
        <v>4.5</v>
      </c>
      <c r="BA75">
        <v>0.74983331344018267</v>
      </c>
    </row>
    <row r="76" spans="52:53" x14ac:dyDescent="0.25">
      <c r="AZ76">
        <v>4.5</v>
      </c>
      <c r="BA76">
        <v>0.79563669910964729</v>
      </c>
    </row>
    <row r="78" spans="52:53" x14ac:dyDescent="0.25">
      <c r="AZ78">
        <v>4.5</v>
      </c>
      <c r="BA78">
        <v>0.79563669910964729</v>
      </c>
    </row>
    <row r="79" spans="52:53" x14ac:dyDescent="0.25">
      <c r="AZ79">
        <v>6</v>
      </c>
      <c r="BA79">
        <v>0.79563669910964729</v>
      </c>
    </row>
    <row r="81" spans="52:53" x14ac:dyDescent="0.25">
      <c r="AZ81">
        <v>6</v>
      </c>
      <c r="BA81">
        <v>0.79563669910964729</v>
      </c>
    </row>
    <row r="82" spans="52:53" x14ac:dyDescent="0.25">
      <c r="AZ82">
        <v>6</v>
      </c>
      <c r="BA82">
        <v>0</v>
      </c>
    </row>
    <row r="84" spans="52:53" x14ac:dyDescent="0.25">
      <c r="AZ84">
        <v>16.5</v>
      </c>
      <c r="BA84">
        <v>0.63332529772598056</v>
      </c>
    </row>
    <row r="85" spans="52:53" x14ac:dyDescent="0.25">
      <c r="AZ85">
        <v>16.5</v>
      </c>
      <c r="BA85">
        <v>0.85000692481762075</v>
      </c>
    </row>
    <row r="87" spans="52:53" x14ac:dyDescent="0.25">
      <c r="AZ87">
        <v>16.5</v>
      </c>
      <c r="BA87">
        <v>0.85000692481762075</v>
      </c>
    </row>
    <row r="88" spans="52:53" x14ac:dyDescent="0.25">
      <c r="AZ88">
        <v>18</v>
      </c>
      <c r="BA88">
        <v>0.85000692481762075</v>
      </c>
    </row>
    <row r="90" spans="52:53" x14ac:dyDescent="0.25">
      <c r="AZ90">
        <v>18</v>
      </c>
      <c r="BA90">
        <v>0.85000692481762075</v>
      </c>
    </row>
    <row r="91" spans="52:53" x14ac:dyDescent="0.25">
      <c r="AZ91">
        <v>18</v>
      </c>
      <c r="BA91">
        <v>0</v>
      </c>
    </row>
    <row r="93" spans="52:53" x14ac:dyDescent="0.25">
      <c r="AZ93">
        <v>26</v>
      </c>
      <c r="BA93">
        <v>0</v>
      </c>
    </row>
    <row r="94" spans="52:53" x14ac:dyDescent="0.25">
      <c r="AZ94">
        <v>26</v>
      </c>
      <c r="BA94">
        <v>0.85020475239105453</v>
      </c>
    </row>
    <row r="96" spans="52:53" x14ac:dyDescent="0.25">
      <c r="AZ96">
        <v>26</v>
      </c>
      <c r="BA96">
        <v>0.85020475239105453</v>
      </c>
    </row>
    <row r="97" spans="52:53" x14ac:dyDescent="0.25">
      <c r="AZ97">
        <v>27</v>
      </c>
      <c r="BA97">
        <v>0.85020475239105453</v>
      </c>
    </row>
    <row r="99" spans="52:53" x14ac:dyDescent="0.25">
      <c r="AZ99">
        <v>27</v>
      </c>
      <c r="BA99">
        <v>0.85020475239105453</v>
      </c>
    </row>
    <row r="100" spans="52:53" x14ac:dyDescent="0.25">
      <c r="AZ100">
        <v>27</v>
      </c>
      <c r="BA100">
        <v>0</v>
      </c>
    </row>
    <row r="102" spans="52:53" x14ac:dyDescent="0.25">
      <c r="AZ102">
        <v>19.5</v>
      </c>
      <c r="BA102">
        <v>0.58211069199732202</v>
      </c>
    </row>
    <row r="103" spans="52:53" x14ac:dyDescent="0.25">
      <c r="AZ103">
        <v>19.5</v>
      </c>
      <c r="BA103">
        <v>0.89827641874823883</v>
      </c>
    </row>
    <row r="105" spans="52:53" x14ac:dyDescent="0.25">
      <c r="AZ105">
        <v>19.5</v>
      </c>
      <c r="BA105">
        <v>0.89827641874823883</v>
      </c>
    </row>
    <row r="106" spans="52:53" x14ac:dyDescent="0.25">
      <c r="AZ106">
        <v>21</v>
      </c>
      <c r="BA106">
        <v>0.89827641874823883</v>
      </c>
    </row>
    <row r="108" spans="52:53" x14ac:dyDescent="0.25">
      <c r="AZ108">
        <v>21</v>
      </c>
      <c r="BA108">
        <v>0.89827641874823883</v>
      </c>
    </row>
    <row r="109" spans="52:53" x14ac:dyDescent="0.25">
      <c r="AZ109">
        <v>21</v>
      </c>
      <c r="BA109">
        <v>0</v>
      </c>
    </row>
    <row r="111" spans="52:53" x14ac:dyDescent="0.25">
      <c r="AZ111">
        <v>22.5</v>
      </c>
      <c r="BA111">
        <v>0.71942678185041675</v>
      </c>
    </row>
    <row r="112" spans="52:53" x14ac:dyDescent="0.25">
      <c r="AZ112">
        <v>22.5</v>
      </c>
      <c r="BA112">
        <v>0.9458790433094697</v>
      </c>
    </row>
    <row r="114" spans="52:53" x14ac:dyDescent="0.25">
      <c r="AZ114">
        <v>22.5</v>
      </c>
      <c r="BA114">
        <v>0.9458790433094697</v>
      </c>
    </row>
    <row r="115" spans="52:53" x14ac:dyDescent="0.25">
      <c r="AZ115">
        <v>24</v>
      </c>
      <c r="BA115">
        <v>0.9458790433094697</v>
      </c>
    </row>
    <row r="117" spans="52:53" x14ac:dyDescent="0.25">
      <c r="AZ117">
        <v>24</v>
      </c>
      <c r="BA117">
        <v>0.9458790433094697</v>
      </c>
    </row>
    <row r="118" spans="52:53" x14ac:dyDescent="0.25">
      <c r="AZ118">
        <v>24</v>
      </c>
      <c r="BA118">
        <v>0</v>
      </c>
    </row>
    <row r="120" spans="52:53" x14ac:dyDescent="0.25">
      <c r="AZ120">
        <v>10</v>
      </c>
      <c r="BA120">
        <v>0</v>
      </c>
    </row>
    <row r="121" spans="52:53" x14ac:dyDescent="0.25">
      <c r="AZ121">
        <v>10</v>
      </c>
      <c r="BA121">
        <v>0.96780062876649531</v>
      </c>
    </row>
    <row r="123" spans="52:53" x14ac:dyDescent="0.25">
      <c r="AZ123">
        <v>10</v>
      </c>
      <c r="BA123">
        <v>0.96780062876649531</v>
      </c>
    </row>
    <row r="124" spans="52:53" x14ac:dyDescent="0.25">
      <c r="AZ124">
        <v>11</v>
      </c>
      <c r="BA124">
        <v>0.96780062876649531</v>
      </c>
    </row>
    <row r="126" spans="52:53" x14ac:dyDescent="0.25">
      <c r="AZ126">
        <v>11</v>
      </c>
      <c r="BA126">
        <v>0.96780062876649531</v>
      </c>
    </row>
    <row r="127" spans="52:53" x14ac:dyDescent="0.25">
      <c r="AZ127">
        <v>11</v>
      </c>
      <c r="BA127">
        <v>0</v>
      </c>
    </row>
    <row r="129" spans="52:53" x14ac:dyDescent="0.25">
      <c r="AZ129">
        <v>7.5</v>
      </c>
      <c r="BA129">
        <v>0.75612589318078482</v>
      </c>
    </row>
    <row r="130" spans="52:53" x14ac:dyDescent="0.25">
      <c r="AZ130">
        <v>7.5</v>
      </c>
      <c r="BA130">
        <v>1.0092099333202427</v>
      </c>
    </row>
    <row r="132" spans="52:53" x14ac:dyDescent="0.25">
      <c r="AZ132">
        <v>7.5</v>
      </c>
      <c r="BA132">
        <v>1.0092099333202427</v>
      </c>
    </row>
    <row r="133" spans="52:53" x14ac:dyDescent="0.25">
      <c r="AZ133">
        <v>9</v>
      </c>
      <c r="BA133">
        <v>1.0092099333202427</v>
      </c>
    </row>
    <row r="135" spans="52:53" x14ac:dyDescent="0.25">
      <c r="AZ135">
        <v>9</v>
      </c>
      <c r="BA135">
        <v>1.0092099333202427</v>
      </c>
    </row>
    <row r="136" spans="52:53" x14ac:dyDescent="0.25">
      <c r="AZ136">
        <v>9</v>
      </c>
      <c r="BA136">
        <v>0</v>
      </c>
    </row>
    <row r="138" spans="52:53" x14ac:dyDescent="0.25">
      <c r="AZ138">
        <v>15</v>
      </c>
      <c r="BA138">
        <v>0</v>
      </c>
    </row>
    <row r="139" spans="52:53" x14ac:dyDescent="0.25">
      <c r="AZ139">
        <v>15</v>
      </c>
      <c r="BA139">
        <v>1.0553216510718593</v>
      </c>
    </row>
    <row r="141" spans="52:53" x14ac:dyDescent="0.25">
      <c r="AZ141">
        <v>15</v>
      </c>
      <c r="BA141">
        <v>1.0553216510718593</v>
      </c>
    </row>
    <row r="142" spans="52:53" x14ac:dyDescent="0.25">
      <c r="AZ142">
        <v>17.25</v>
      </c>
      <c r="BA142">
        <v>1.0553216510718593</v>
      </c>
    </row>
    <row r="144" spans="52:53" x14ac:dyDescent="0.25">
      <c r="AZ144">
        <v>17.25</v>
      </c>
      <c r="BA144">
        <v>1.0553216510718593</v>
      </c>
    </row>
    <row r="145" spans="52:53" x14ac:dyDescent="0.25">
      <c r="AZ145">
        <v>17.25</v>
      </c>
      <c r="BA145">
        <v>0.85000692481762075</v>
      </c>
    </row>
    <row r="147" spans="52:53" x14ac:dyDescent="0.25">
      <c r="AZ147">
        <v>1.5</v>
      </c>
      <c r="BA147">
        <v>0.56047775858997539</v>
      </c>
    </row>
    <row r="148" spans="52:53" x14ac:dyDescent="0.25">
      <c r="AZ148">
        <v>1.5</v>
      </c>
      <c r="BA148">
        <v>1.0919052268049536</v>
      </c>
    </row>
    <row r="150" spans="52:53" x14ac:dyDescent="0.25">
      <c r="AZ150">
        <v>1.5</v>
      </c>
      <c r="BA150">
        <v>1.0919052268049536</v>
      </c>
    </row>
    <row r="151" spans="52:53" x14ac:dyDescent="0.25">
      <c r="AZ151">
        <v>3</v>
      </c>
      <c r="BA151">
        <v>1.0919052268049536</v>
      </c>
    </row>
    <row r="153" spans="52:53" x14ac:dyDescent="0.25">
      <c r="AZ153">
        <v>3</v>
      </c>
      <c r="BA153">
        <v>1.0919052268049536</v>
      </c>
    </row>
    <row r="154" spans="52:53" x14ac:dyDescent="0.25">
      <c r="AZ154">
        <v>3</v>
      </c>
      <c r="BA154">
        <v>0</v>
      </c>
    </row>
    <row r="156" spans="52:53" x14ac:dyDescent="0.25">
      <c r="AZ156">
        <v>26.5</v>
      </c>
      <c r="BA156">
        <v>0.85020475239105453</v>
      </c>
    </row>
    <row r="157" spans="52:53" x14ac:dyDescent="0.25">
      <c r="AZ157">
        <v>26.5</v>
      </c>
      <c r="BA157">
        <v>1.1957615045933472</v>
      </c>
    </row>
    <row r="159" spans="52:53" x14ac:dyDescent="0.25">
      <c r="AZ159">
        <v>26.5</v>
      </c>
      <c r="BA159">
        <v>1.1957615045933472</v>
      </c>
    </row>
    <row r="160" spans="52:53" x14ac:dyDescent="0.25">
      <c r="AZ160">
        <v>28.5</v>
      </c>
      <c r="BA160">
        <v>1.1957615045933472</v>
      </c>
    </row>
    <row r="162" spans="52:53" x14ac:dyDescent="0.25">
      <c r="AZ162">
        <v>28.5</v>
      </c>
      <c r="BA162">
        <v>1.1957615045933472</v>
      </c>
    </row>
    <row r="163" spans="52:53" x14ac:dyDescent="0.25">
      <c r="AZ163">
        <v>28.5</v>
      </c>
      <c r="BA163">
        <v>0.6162170979741779</v>
      </c>
    </row>
    <row r="165" spans="52:53" x14ac:dyDescent="0.25">
      <c r="AZ165">
        <v>23.25</v>
      </c>
      <c r="BA165">
        <v>0.9458790433094697</v>
      </c>
    </row>
    <row r="166" spans="52:53" x14ac:dyDescent="0.25">
      <c r="AZ166">
        <v>23.25</v>
      </c>
      <c r="BA166">
        <v>1.2931338427072188</v>
      </c>
    </row>
    <row r="168" spans="52:53" x14ac:dyDescent="0.25">
      <c r="AZ168">
        <v>23.25</v>
      </c>
      <c r="BA168">
        <v>1.2931338427072188</v>
      </c>
    </row>
    <row r="169" spans="52:53" x14ac:dyDescent="0.25">
      <c r="AZ169">
        <v>25</v>
      </c>
      <c r="BA169">
        <v>1.2931338427072188</v>
      </c>
    </row>
    <row r="171" spans="52:53" x14ac:dyDescent="0.25">
      <c r="AZ171">
        <v>25</v>
      </c>
      <c r="BA171">
        <v>1.2931338427072188</v>
      </c>
    </row>
    <row r="172" spans="52:53" x14ac:dyDescent="0.25">
      <c r="AZ172">
        <v>25</v>
      </c>
      <c r="BA172">
        <v>0</v>
      </c>
    </row>
    <row r="174" spans="52:53" x14ac:dyDescent="0.25">
      <c r="AZ174">
        <v>2.25</v>
      </c>
      <c r="BA174">
        <v>1.0919052268049536</v>
      </c>
    </row>
    <row r="175" spans="52:53" x14ac:dyDescent="0.25">
      <c r="AZ175">
        <v>2.25</v>
      </c>
      <c r="BA175">
        <v>1.3430660685770635</v>
      </c>
    </row>
    <row r="177" spans="52:53" x14ac:dyDescent="0.25">
      <c r="AZ177">
        <v>2.25</v>
      </c>
      <c r="BA177">
        <v>1.3430660685770635</v>
      </c>
    </row>
    <row r="178" spans="52:53" x14ac:dyDescent="0.25">
      <c r="AZ178">
        <v>5.25</v>
      </c>
      <c r="BA178">
        <v>1.3430660685770635</v>
      </c>
    </row>
    <row r="180" spans="52:53" x14ac:dyDescent="0.25">
      <c r="AZ180">
        <v>5.25</v>
      </c>
      <c r="BA180">
        <v>1.3430660685770635</v>
      </c>
    </row>
    <row r="181" spans="52:53" x14ac:dyDescent="0.25">
      <c r="AZ181">
        <v>5.25</v>
      </c>
      <c r="BA181">
        <v>0.79563669910964729</v>
      </c>
    </row>
    <row r="183" spans="52:53" x14ac:dyDescent="0.25">
      <c r="AZ183">
        <v>12.5</v>
      </c>
      <c r="BA183">
        <v>0.74676542895358256</v>
      </c>
    </row>
    <row r="184" spans="52:53" x14ac:dyDescent="0.25">
      <c r="AZ184">
        <v>12.5</v>
      </c>
      <c r="BA184">
        <v>1.3684608512931793</v>
      </c>
    </row>
    <row r="186" spans="52:53" x14ac:dyDescent="0.25">
      <c r="AZ186">
        <v>12.5</v>
      </c>
      <c r="BA186">
        <v>1.3684608512931793</v>
      </c>
    </row>
    <row r="187" spans="52:53" x14ac:dyDescent="0.25">
      <c r="AZ187">
        <v>14</v>
      </c>
      <c r="BA187">
        <v>1.3684608512931793</v>
      </c>
    </row>
    <row r="189" spans="52:53" x14ac:dyDescent="0.25">
      <c r="AZ189">
        <v>14</v>
      </c>
      <c r="BA189">
        <v>1.3684608512931793</v>
      </c>
    </row>
    <row r="190" spans="52:53" x14ac:dyDescent="0.25">
      <c r="AZ190">
        <v>14</v>
      </c>
      <c r="BA190">
        <v>0</v>
      </c>
    </row>
    <row r="192" spans="52:53" x14ac:dyDescent="0.25">
      <c r="AZ192">
        <v>24.125</v>
      </c>
      <c r="BA192">
        <v>1.2931338427072188</v>
      </c>
    </row>
    <row r="193" spans="52:53" x14ac:dyDescent="0.25">
      <c r="AZ193">
        <v>24.125</v>
      </c>
      <c r="BA193">
        <v>1.8527804585261838</v>
      </c>
    </row>
    <row r="195" spans="52:53" x14ac:dyDescent="0.25">
      <c r="AZ195">
        <v>24.125</v>
      </c>
      <c r="BA195">
        <v>1.8527804585261838</v>
      </c>
    </row>
    <row r="196" spans="52:53" x14ac:dyDescent="0.25">
      <c r="AZ196">
        <v>27.5</v>
      </c>
      <c r="BA196">
        <v>1.8527804585261838</v>
      </c>
    </row>
    <row r="198" spans="52:53" x14ac:dyDescent="0.25">
      <c r="AZ198">
        <v>27.5</v>
      </c>
      <c r="BA198">
        <v>1.8527804585261838</v>
      </c>
    </row>
    <row r="199" spans="52:53" x14ac:dyDescent="0.25">
      <c r="AZ199">
        <v>27.5</v>
      </c>
      <c r="BA199">
        <v>1.1957615045933472</v>
      </c>
    </row>
    <row r="201" spans="52:53" x14ac:dyDescent="0.25">
      <c r="AZ201">
        <v>13.25</v>
      </c>
      <c r="BA201">
        <v>1.3684608512931793</v>
      </c>
    </row>
    <row r="202" spans="52:53" x14ac:dyDescent="0.25">
      <c r="AZ202">
        <v>13.25</v>
      </c>
      <c r="BA202">
        <v>1.9930898659046754</v>
      </c>
    </row>
    <row r="204" spans="52:53" x14ac:dyDescent="0.25">
      <c r="AZ204">
        <v>13.25</v>
      </c>
      <c r="BA204">
        <v>1.9930898659046754</v>
      </c>
    </row>
    <row r="205" spans="52:53" x14ac:dyDescent="0.25">
      <c r="AZ205">
        <v>16.125</v>
      </c>
      <c r="BA205">
        <v>1.9930898659046754</v>
      </c>
    </row>
    <row r="207" spans="52:53" x14ac:dyDescent="0.25">
      <c r="AZ207">
        <v>16.125</v>
      </c>
      <c r="BA207">
        <v>1.9930898659046754</v>
      </c>
    </row>
    <row r="208" spans="52:53" x14ac:dyDescent="0.25">
      <c r="AZ208">
        <v>16.125</v>
      </c>
      <c r="BA208">
        <v>1.0553216510718593</v>
      </c>
    </row>
    <row r="210" spans="52:53" x14ac:dyDescent="0.25">
      <c r="AZ210">
        <v>3.75</v>
      </c>
      <c r="BA210">
        <v>1.3430660685770635</v>
      </c>
    </row>
    <row r="211" spans="52:53" x14ac:dyDescent="0.25">
      <c r="AZ211">
        <v>3.75</v>
      </c>
      <c r="BA211">
        <v>2.1801573635514613</v>
      </c>
    </row>
    <row r="213" spans="52:53" x14ac:dyDescent="0.25">
      <c r="AZ213">
        <v>3.75</v>
      </c>
      <c r="BA213">
        <v>2.1801573635514613</v>
      </c>
    </row>
    <row r="214" spans="52:53" x14ac:dyDescent="0.25">
      <c r="AZ214">
        <v>8.25</v>
      </c>
      <c r="BA214">
        <v>2.1801573635514613</v>
      </c>
    </row>
    <row r="216" spans="52:53" x14ac:dyDescent="0.25">
      <c r="AZ216">
        <v>8.25</v>
      </c>
      <c r="BA216">
        <v>2.1801573635514613</v>
      </c>
    </row>
    <row r="217" spans="52:53" x14ac:dyDescent="0.25">
      <c r="AZ217">
        <v>8.25</v>
      </c>
      <c r="BA217">
        <v>1.0092099333202427</v>
      </c>
    </row>
    <row r="219" spans="52:53" x14ac:dyDescent="0.25">
      <c r="AZ219">
        <v>6</v>
      </c>
      <c r="BA219">
        <v>2.1801573635514613</v>
      </c>
    </row>
    <row r="220" spans="52:53" x14ac:dyDescent="0.25">
      <c r="AZ220">
        <v>6</v>
      </c>
      <c r="BA220">
        <v>2.4311668676819833</v>
      </c>
    </row>
    <row r="222" spans="52:53" x14ac:dyDescent="0.25">
      <c r="AZ222">
        <v>6</v>
      </c>
      <c r="BA222">
        <v>2.4311668676819833</v>
      </c>
    </row>
    <row r="223" spans="52:53" x14ac:dyDescent="0.25">
      <c r="AZ223">
        <v>10.5</v>
      </c>
      <c r="BA223">
        <v>2.4311668676819833</v>
      </c>
    </row>
    <row r="225" spans="52:53" x14ac:dyDescent="0.25">
      <c r="AZ225">
        <v>10.5</v>
      </c>
      <c r="BA225">
        <v>2.4311668676819833</v>
      </c>
    </row>
    <row r="226" spans="52:53" x14ac:dyDescent="0.25">
      <c r="AZ226">
        <v>10.5</v>
      </c>
      <c r="BA226">
        <v>0.96780062876649531</v>
      </c>
    </row>
    <row r="228" spans="52:53" x14ac:dyDescent="0.25">
      <c r="AZ228">
        <v>14.6875</v>
      </c>
      <c r="BA228">
        <v>1.9930898659046754</v>
      </c>
    </row>
    <row r="229" spans="52:53" x14ac:dyDescent="0.25">
      <c r="AZ229">
        <v>14.6875</v>
      </c>
      <c r="BA229">
        <v>3.3069228758471834</v>
      </c>
    </row>
    <row r="231" spans="52:53" x14ac:dyDescent="0.25">
      <c r="AZ231">
        <v>14.6875</v>
      </c>
      <c r="BA231">
        <v>3.3069228758471834</v>
      </c>
    </row>
    <row r="232" spans="52:53" x14ac:dyDescent="0.25">
      <c r="AZ232">
        <v>20.25</v>
      </c>
      <c r="BA232">
        <v>3.3069228758471834</v>
      </c>
    </row>
    <row r="234" spans="52:53" x14ac:dyDescent="0.25">
      <c r="AZ234">
        <v>20.25</v>
      </c>
      <c r="BA234">
        <v>3.3069228758471834</v>
      </c>
    </row>
    <row r="235" spans="52:53" x14ac:dyDescent="0.25">
      <c r="AZ235">
        <v>20.25</v>
      </c>
      <c r="BA235">
        <v>0.89827641874823883</v>
      </c>
    </row>
    <row r="237" spans="52:53" x14ac:dyDescent="0.25">
      <c r="AZ237">
        <v>17.46875</v>
      </c>
      <c r="BA237">
        <v>3.3069228758471834</v>
      </c>
    </row>
    <row r="238" spans="52:53" x14ac:dyDescent="0.25">
      <c r="AZ238">
        <v>17.46875</v>
      </c>
      <c r="BA238">
        <v>3.6684799731081856</v>
      </c>
    </row>
    <row r="240" spans="52:53" x14ac:dyDescent="0.25">
      <c r="AZ240">
        <v>17.46875</v>
      </c>
      <c r="BA240">
        <v>3.6684799731081856</v>
      </c>
    </row>
    <row r="241" spans="52:53" x14ac:dyDescent="0.25">
      <c r="AZ241">
        <v>25.8125</v>
      </c>
      <c r="BA241">
        <v>3.6684799731081856</v>
      </c>
    </row>
    <row r="243" spans="52:53" x14ac:dyDescent="0.25">
      <c r="AZ243">
        <v>25.8125</v>
      </c>
      <c r="BA243">
        <v>3.6684799731081856</v>
      </c>
    </row>
    <row r="244" spans="52:53" x14ac:dyDescent="0.25">
      <c r="AZ244">
        <v>25.8125</v>
      </c>
      <c r="BA244">
        <v>1.8527804585261838</v>
      </c>
    </row>
    <row r="246" spans="52:53" x14ac:dyDescent="0.25">
      <c r="AZ246">
        <v>21.640625</v>
      </c>
      <c r="BA246">
        <v>3.6684799731081856</v>
      </c>
    </row>
    <row r="247" spans="52:53" x14ac:dyDescent="0.25">
      <c r="AZ247">
        <v>21.640625</v>
      </c>
      <c r="BA247">
        <v>5.1947419200702214</v>
      </c>
    </row>
    <row r="249" spans="52:53" x14ac:dyDescent="0.25">
      <c r="AZ249">
        <v>21.640625</v>
      </c>
      <c r="BA249">
        <v>5.1947419200702214</v>
      </c>
    </row>
    <row r="250" spans="52:53" x14ac:dyDescent="0.25">
      <c r="AZ250">
        <v>8.25</v>
      </c>
      <c r="BA250">
        <v>5.1947419200702214</v>
      </c>
    </row>
    <row r="252" spans="52:53" x14ac:dyDescent="0.25">
      <c r="AZ252">
        <v>8.25</v>
      </c>
      <c r="BA252">
        <v>5.1947419200702214</v>
      </c>
    </row>
    <row r="253" spans="52:53" x14ac:dyDescent="0.25">
      <c r="AZ253">
        <v>8.25</v>
      </c>
      <c r="BA253">
        <v>2.4311668676819833</v>
      </c>
    </row>
    <row r="255" spans="52:53" x14ac:dyDescent="0.25">
      <c r="AZ255">
        <v>14.9453125</v>
      </c>
      <c r="BA255">
        <v>5.1947419200702214</v>
      </c>
    </row>
    <row r="256" spans="52:53" x14ac:dyDescent="0.25">
      <c r="AZ256">
        <v>14.9453125</v>
      </c>
      <c r="BA256">
        <v>7.2807341215782984</v>
      </c>
    </row>
    <row r="258" spans="52:53" x14ac:dyDescent="0.25">
      <c r="AZ258">
        <v>14.9453125</v>
      </c>
      <c r="BA258">
        <v>7.2807341215782984</v>
      </c>
    </row>
    <row r="259" spans="52:53" x14ac:dyDescent="0.25">
      <c r="AZ259">
        <v>30</v>
      </c>
      <c r="BA259">
        <v>7.2807341215782984</v>
      </c>
    </row>
    <row r="261" spans="52:53" x14ac:dyDescent="0.25">
      <c r="AZ261">
        <v>30</v>
      </c>
      <c r="BA261">
        <v>7.2807341215782984</v>
      </c>
    </row>
    <row r="262" spans="52:53" x14ac:dyDescent="0.25">
      <c r="AZ262">
        <v>30</v>
      </c>
      <c r="BA262">
        <v>0</v>
      </c>
    </row>
  </sheetData>
  <mergeCells count="7">
    <mergeCell ref="B4:I4"/>
    <mergeCell ref="L4:N4"/>
    <mergeCell ref="B49:AE49"/>
    <mergeCell ref="B5:C5"/>
    <mergeCell ref="D5:E5"/>
    <mergeCell ref="F5:G5"/>
    <mergeCell ref="H5:I5"/>
  </mergeCells>
  <hyperlinks>
    <hyperlink ref="B5" location="'HC_Clusters'!$B$8:$B$8" display="Predicted Clusters"/>
    <hyperlink ref="D5" location="'HC_Dendrogram'!$B$8:$B$8" display="Dendrogram"/>
    <hyperlink ref="F5" location="'HC_Output'!$B$8:$B$8" display="Inputs"/>
    <hyperlink ref="H5" location="'HC_Output'!$B$30:$B$30" display="Clustering Stages"/>
  </hyperlink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4</vt:i4>
      </vt:variant>
      <vt:variant>
        <vt:lpstr>Charts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Data</vt:lpstr>
      <vt:lpstr>HC_Output</vt:lpstr>
      <vt:lpstr>HC_Clusters</vt:lpstr>
      <vt:lpstr>HC_Dendrogram</vt:lpstr>
      <vt:lpstr>Chart</vt:lpstr>
      <vt:lpstr>Data!List_of_American_football_stadiums_by_capacity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johlmann</dc:creator>
  <cp:lastModifiedBy>Administrator</cp:lastModifiedBy>
  <cp:lastPrinted>2012-11-28T15:03:18Z</cp:lastPrinted>
  <dcterms:created xsi:type="dcterms:W3CDTF">2012-11-26T17:47:08Z</dcterms:created>
  <dcterms:modified xsi:type="dcterms:W3CDTF">2015-08-14T05:09:57Z</dcterms:modified>
</cp:coreProperties>
</file>